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2760" yWindow="32760" windowWidth="20460" windowHeight="7455" tabRatio="645"/>
  </bookViews>
  <sheets>
    <sheet name="I stopień stacjonarne" sheetId="1" r:id="rId1"/>
  </sheets>
  <definedNames>
    <definedName name="_GoBack" localSheetId="0">'I stopień stacjonarne'!$C$97</definedName>
    <definedName name="_xlnm.Print_Area" localSheetId="0">'I stopień stacjonarne'!$A$1:$AG$152</definedName>
  </definedNames>
  <calcPr calcId="145621"/>
</workbook>
</file>

<file path=xl/calcChain.xml><?xml version="1.0" encoding="utf-8"?>
<calcChain xmlns="http://schemas.openxmlformats.org/spreadsheetml/2006/main">
  <c r="AG44" i="1" l="1"/>
  <c r="AE44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26" i="1" s="1"/>
  <c r="AG43" i="1"/>
  <c r="AG42" i="1"/>
  <c r="AG41" i="1"/>
  <c r="AG40" i="1"/>
  <c r="AG54" i="1"/>
  <c r="AG53" i="1"/>
  <c r="AG52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74" i="1" s="1"/>
  <c r="AG60" i="1"/>
  <c r="AG59" i="1"/>
  <c r="AG86" i="1"/>
  <c r="AG85" i="1"/>
  <c r="AG84" i="1"/>
  <c r="AG83" i="1"/>
  <c r="AG82" i="1"/>
  <c r="AG81" i="1"/>
  <c r="AG80" i="1"/>
  <c r="AG79" i="1"/>
  <c r="AG78" i="1"/>
  <c r="AG77" i="1"/>
  <c r="AG88" i="1" s="1"/>
  <c r="AG76" i="1"/>
  <c r="AG99" i="1"/>
  <c r="AG98" i="1"/>
  <c r="AG97" i="1"/>
  <c r="AG96" i="1"/>
  <c r="AG95" i="1"/>
  <c r="AG94" i="1"/>
  <c r="AG93" i="1"/>
  <c r="AG92" i="1"/>
  <c r="AG91" i="1"/>
  <c r="AE99" i="1"/>
  <c r="AE98" i="1"/>
  <c r="AE97" i="1"/>
  <c r="AE96" i="1"/>
  <c r="AE95" i="1"/>
  <c r="AE94" i="1"/>
  <c r="AE93" i="1"/>
  <c r="AE92" i="1"/>
  <c r="AE91" i="1"/>
  <c r="AE100" i="1" s="1"/>
  <c r="AE87" i="1"/>
  <c r="AE86" i="1"/>
  <c r="AE85" i="1"/>
  <c r="AE84" i="1"/>
  <c r="AE83" i="1"/>
  <c r="AE82" i="1"/>
  <c r="AE81" i="1"/>
  <c r="AE80" i="1"/>
  <c r="AE79" i="1"/>
  <c r="AE88" i="1" s="1"/>
  <c r="AE78" i="1"/>
  <c r="AE77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74" i="1" s="1"/>
  <c r="AE59" i="1"/>
  <c r="AE54" i="1"/>
  <c r="AE53" i="1"/>
  <c r="AE52" i="1"/>
  <c r="AF134" i="1"/>
  <c r="AF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AF110" i="1"/>
  <c r="AD110" i="1"/>
  <c r="AC110" i="1"/>
  <c r="AB110" i="1"/>
  <c r="AA110" i="1"/>
  <c r="Z110" i="1"/>
  <c r="Y110" i="1"/>
  <c r="X110" i="1"/>
  <c r="W110" i="1"/>
  <c r="V110" i="1"/>
  <c r="V125" i="1" s="1"/>
  <c r="V128" i="1" s="1"/>
  <c r="U110" i="1"/>
  <c r="T110" i="1"/>
  <c r="S110" i="1"/>
  <c r="R110" i="1"/>
  <c r="R124" i="1" s="1"/>
  <c r="R127" i="1" s="1"/>
  <c r="Q110" i="1"/>
  <c r="P110" i="1"/>
  <c r="O110" i="1"/>
  <c r="N110" i="1"/>
  <c r="M110" i="1"/>
  <c r="L110" i="1"/>
  <c r="K110" i="1"/>
  <c r="K123" i="1" s="1"/>
  <c r="AF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AF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AF74" i="1"/>
  <c r="AD74" i="1"/>
  <c r="AC74" i="1"/>
  <c r="AB74" i="1"/>
  <c r="AA74" i="1"/>
  <c r="Z74" i="1"/>
  <c r="Y74" i="1"/>
  <c r="X74" i="1"/>
  <c r="X123" i="1" s="1"/>
  <c r="X126" i="1" s="1"/>
  <c r="W74" i="1"/>
  <c r="V74" i="1"/>
  <c r="U74" i="1"/>
  <c r="U123" i="1" s="1"/>
  <c r="U126" i="1" s="1"/>
  <c r="T74" i="1"/>
  <c r="S74" i="1"/>
  <c r="R74" i="1"/>
  <c r="Q74" i="1"/>
  <c r="P74" i="1"/>
  <c r="O74" i="1"/>
  <c r="N74" i="1"/>
  <c r="M74" i="1"/>
  <c r="L74" i="1"/>
  <c r="K74" i="1"/>
  <c r="AF55" i="1"/>
  <c r="AD55" i="1"/>
  <c r="AC55" i="1"/>
  <c r="AB55" i="1"/>
  <c r="AB123" i="1" s="1"/>
  <c r="AB126" i="1" s="1"/>
  <c r="AA55" i="1"/>
  <c r="AA123" i="1" s="1"/>
  <c r="AA126" i="1" s="1"/>
  <c r="Z55" i="1"/>
  <c r="Y55" i="1"/>
  <c r="X55" i="1"/>
  <c r="X124" i="1" s="1"/>
  <c r="X127" i="1" s="1"/>
  <c r="W55" i="1"/>
  <c r="W123" i="1" s="1"/>
  <c r="W126" i="1" s="1"/>
  <c r="V55" i="1"/>
  <c r="U55" i="1"/>
  <c r="T55" i="1"/>
  <c r="T123" i="1" s="1"/>
  <c r="T126" i="1" s="1"/>
  <c r="S55" i="1"/>
  <c r="R55" i="1"/>
  <c r="Q55" i="1"/>
  <c r="P55" i="1"/>
  <c r="O55" i="1"/>
  <c r="N55" i="1"/>
  <c r="N123" i="1" s="1"/>
  <c r="N126" i="1" s="1"/>
  <c r="M55" i="1"/>
  <c r="L55" i="1"/>
  <c r="L123" i="1" s="1"/>
  <c r="L126" i="1" s="1"/>
  <c r="K55" i="1"/>
  <c r="J55" i="1"/>
  <c r="J123" i="1" s="1"/>
  <c r="I55" i="1"/>
  <c r="I125" i="1" s="1"/>
  <c r="I128" i="1" s="1"/>
  <c r="H55" i="1"/>
  <c r="H123" i="1" s="1"/>
  <c r="H126" i="1" s="1"/>
  <c r="G55" i="1"/>
  <c r="G124" i="1" s="1"/>
  <c r="G127" i="1" s="1"/>
  <c r="AF26" i="1"/>
  <c r="AF125" i="1" s="1"/>
  <c r="AF128" i="1" s="1"/>
  <c r="AD26" i="1"/>
  <c r="AD123" i="1" s="1"/>
  <c r="AD126" i="1" s="1"/>
  <c r="AC26" i="1"/>
  <c r="AC125" i="1" s="1"/>
  <c r="AC128" i="1" s="1"/>
  <c r="AC123" i="1"/>
  <c r="AC126" i="1" s="1"/>
  <c r="AB26" i="1"/>
  <c r="AB125" i="1"/>
  <c r="AB128" i="1"/>
  <c r="AA26" i="1"/>
  <c r="Z26" i="1"/>
  <c r="Z124" i="1" s="1"/>
  <c r="Z127" i="1" s="1"/>
  <c r="Y26" i="1"/>
  <c r="Y125" i="1" s="1"/>
  <c r="Y128" i="1" s="1"/>
  <c r="Y123" i="1"/>
  <c r="Y126" i="1" s="1"/>
  <c r="X26" i="1"/>
  <c r="W26" i="1"/>
  <c r="W124" i="1" s="1"/>
  <c r="W127" i="1" s="1"/>
  <c r="W125" i="1"/>
  <c r="W128" i="1" s="1"/>
  <c r="V26" i="1"/>
  <c r="U26" i="1"/>
  <c r="U125" i="1"/>
  <c r="U128" i="1"/>
  <c r="U124" i="1"/>
  <c r="U127" i="1" s="1"/>
  <c r="T26" i="1"/>
  <c r="S26" i="1"/>
  <c r="S123" i="1"/>
  <c r="S126" i="1" s="1"/>
  <c r="R26" i="1"/>
  <c r="Q26" i="1"/>
  <c r="Q124" i="1" s="1"/>
  <c r="Q127" i="1" s="1"/>
  <c r="P26" i="1"/>
  <c r="P123" i="1" s="1"/>
  <c r="P126" i="1" s="1"/>
  <c r="P124" i="1"/>
  <c r="P127" i="1" s="1"/>
  <c r="O26" i="1"/>
  <c r="O124" i="1" s="1"/>
  <c r="O127" i="1" s="1"/>
  <c r="N26" i="1"/>
  <c r="M26" i="1"/>
  <c r="M124" i="1" s="1"/>
  <c r="M127" i="1" s="1"/>
  <c r="L26" i="1"/>
  <c r="L125" i="1"/>
  <c r="L128" i="1" s="1"/>
  <c r="K26" i="1"/>
  <c r="K125" i="1"/>
  <c r="K128" i="1"/>
  <c r="J26" i="1"/>
  <c r="I26" i="1"/>
  <c r="G26" i="1"/>
  <c r="G125" i="1"/>
  <c r="G128" i="1" s="1"/>
  <c r="G134" i="1"/>
  <c r="H26" i="1"/>
  <c r="H125" i="1" s="1"/>
  <c r="AE17" i="1"/>
  <c r="AE18" i="1"/>
  <c r="AE22" i="1"/>
  <c r="AE12" i="1"/>
  <c r="AE14" i="1"/>
  <c r="AE26" i="1" s="1"/>
  <c r="J134" i="1"/>
  <c r="N134" i="1"/>
  <c r="R134" i="1"/>
  <c r="P134" i="1"/>
  <c r="L134" i="1"/>
  <c r="H134" i="1"/>
  <c r="AE19" i="1"/>
  <c r="AE13" i="1"/>
  <c r="AE15" i="1"/>
  <c r="AE28" i="1"/>
  <c r="AG28" i="1"/>
  <c r="AE30" i="1"/>
  <c r="AG30" i="1"/>
  <c r="AE31" i="1"/>
  <c r="AG31" i="1"/>
  <c r="AE32" i="1"/>
  <c r="AG32" i="1"/>
  <c r="AE33" i="1"/>
  <c r="AG33" i="1"/>
  <c r="AE34" i="1"/>
  <c r="AG34" i="1"/>
  <c r="AE35" i="1"/>
  <c r="AG35" i="1"/>
  <c r="AE36" i="1"/>
  <c r="AG36" i="1"/>
  <c r="AE37" i="1"/>
  <c r="AG37" i="1"/>
  <c r="AE38" i="1"/>
  <c r="AG38" i="1"/>
  <c r="AE40" i="1"/>
  <c r="AE41" i="1"/>
  <c r="AE42" i="1"/>
  <c r="AE43" i="1"/>
  <c r="AE45" i="1"/>
  <c r="AG45" i="1"/>
  <c r="AE47" i="1"/>
  <c r="AG47" i="1"/>
  <c r="AE48" i="1"/>
  <c r="AG48" i="1"/>
  <c r="AE49" i="1"/>
  <c r="AG49" i="1"/>
  <c r="AE50" i="1"/>
  <c r="AG50" i="1"/>
  <c r="AE76" i="1"/>
  <c r="AG87" i="1"/>
  <c r="AE90" i="1"/>
  <c r="AG90" i="1"/>
  <c r="AG100" i="1" s="1"/>
  <c r="AE102" i="1"/>
  <c r="AE110" i="1" s="1"/>
  <c r="AG102" i="1"/>
  <c r="AE103" i="1"/>
  <c r="AG103" i="1"/>
  <c r="AE104" i="1"/>
  <c r="AG104" i="1"/>
  <c r="AG110" i="1" s="1"/>
  <c r="AE105" i="1"/>
  <c r="AG105" i="1"/>
  <c r="AE106" i="1"/>
  <c r="AG106" i="1"/>
  <c r="AE107" i="1"/>
  <c r="AG107" i="1"/>
  <c r="AE108" i="1"/>
  <c r="AG108" i="1"/>
  <c r="AE109" i="1"/>
  <c r="AG109" i="1"/>
  <c r="AE112" i="1"/>
  <c r="AG112" i="1"/>
  <c r="AG120" i="1" s="1"/>
  <c r="AE113" i="1"/>
  <c r="AG113" i="1"/>
  <c r="AE114" i="1"/>
  <c r="AE120" i="1" s="1"/>
  <c r="AG114" i="1"/>
  <c r="AE115" i="1"/>
  <c r="AG115" i="1"/>
  <c r="AE116" i="1"/>
  <c r="AG116" i="1"/>
  <c r="AE117" i="1"/>
  <c r="AG117" i="1"/>
  <c r="AE118" i="1"/>
  <c r="AG118" i="1"/>
  <c r="AE119" i="1"/>
  <c r="AG119" i="1"/>
  <c r="AE130" i="1"/>
  <c r="AE134" i="1" s="1"/>
  <c r="AG130" i="1"/>
  <c r="AE131" i="1"/>
  <c r="AG131" i="1"/>
  <c r="AE132" i="1"/>
  <c r="AG132" i="1"/>
  <c r="I124" i="1"/>
  <c r="I127" i="1" s="1"/>
  <c r="K124" i="1"/>
  <c r="K127" i="1" s="1"/>
  <c r="S125" i="1"/>
  <c r="S128" i="1" s="1"/>
  <c r="S124" i="1"/>
  <c r="S127" i="1" s="1"/>
  <c r="AA124" i="1"/>
  <c r="AA127" i="1" s="1"/>
  <c r="I123" i="1"/>
  <c r="I126" i="1" s="1"/>
  <c r="AC124" i="1"/>
  <c r="AC127" i="1" s="1"/>
  <c r="T125" i="1"/>
  <c r="T128" i="1" s="1"/>
  <c r="AE55" i="1"/>
  <c r="T124" i="1"/>
  <c r="T127" i="1"/>
  <c r="Z125" i="1"/>
  <c r="Z128" i="1" s="1"/>
  <c r="H124" i="1"/>
  <c r="H127" i="1" s="1"/>
  <c r="AF123" i="1"/>
  <c r="AF126" i="1" s="1"/>
  <c r="L124" i="1" l="1"/>
  <c r="L127" i="1" s="1"/>
  <c r="G123" i="1"/>
  <c r="G126" i="1" s="1"/>
  <c r="J124" i="1"/>
  <c r="J127" i="1" s="1"/>
  <c r="N125" i="1"/>
  <c r="N128" i="1" s="1"/>
  <c r="AG55" i="1"/>
  <c r="N124" i="1"/>
  <c r="N127" i="1" s="1"/>
  <c r="J126" i="1"/>
  <c r="K126" i="1"/>
  <c r="H128" i="1"/>
  <c r="AE128" i="1" s="1"/>
  <c r="V124" i="1"/>
  <c r="V127" i="1" s="1"/>
  <c r="V123" i="1"/>
  <c r="V126" i="1" s="1"/>
  <c r="R125" i="1"/>
  <c r="R128" i="1" s="1"/>
  <c r="AD125" i="1"/>
  <c r="AD128" i="1" s="1"/>
  <c r="R123" i="1"/>
  <c r="R126" i="1" s="1"/>
  <c r="AF124" i="1"/>
  <c r="AF127" i="1" s="1"/>
  <c r="Y124" i="1"/>
  <c r="Y127" i="1" s="1"/>
  <c r="P125" i="1"/>
  <c r="P128" i="1" s="1"/>
  <c r="Q125" i="1"/>
  <c r="Q128" i="1" s="1"/>
  <c r="AB124" i="1"/>
  <c r="AB127" i="1" s="1"/>
  <c r="AE127" i="1" s="1"/>
  <c r="AA125" i="1"/>
  <c r="AA128" i="1" s="1"/>
  <c r="M125" i="1"/>
  <c r="M128" i="1" s="1"/>
  <c r="J125" i="1"/>
  <c r="Z123" i="1"/>
  <c r="Z126" i="1" s="1"/>
  <c r="X125" i="1"/>
  <c r="X128" i="1" s="1"/>
  <c r="M123" i="1"/>
  <c r="M126" i="1" s="1"/>
  <c r="O123" i="1"/>
  <c r="O126" i="1" s="1"/>
  <c r="Q123" i="1"/>
  <c r="Q126" i="1" s="1"/>
  <c r="O125" i="1"/>
  <c r="O128" i="1" s="1"/>
  <c r="AD124" i="1"/>
  <c r="AD127" i="1" s="1"/>
  <c r="AE126" i="1" l="1"/>
  <c r="AG127" i="1"/>
  <c r="J128" i="1"/>
  <c r="AG128" i="1" s="1"/>
  <c r="AG125" i="1"/>
  <c r="AG126" i="1"/>
  <c r="AE125" i="1"/>
  <c r="AG123" i="1"/>
  <c r="AE124" i="1"/>
  <c r="AE123" i="1"/>
  <c r="AG124" i="1"/>
</calcChain>
</file>

<file path=xl/sharedStrings.xml><?xml version="1.0" encoding="utf-8"?>
<sst xmlns="http://schemas.openxmlformats.org/spreadsheetml/2006/main" count="301" uniqueCount="268">
  <si>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</si>
  <si>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</si>
  <si>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</si>
  <si>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</si>
  <si>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</si>
  <si>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</si>
  <si>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</si>
  <si>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</si>
  <si>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</si>
  <si>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</si>
  <si>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</si>
  <si>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</si>
  <si>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</si>
  <si>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</si>
  <si>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</si>
  <si>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</si>
  <si>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</si>
  <si>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</si>
  <si>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</si>
  <si>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</si>
  <si>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</si>
  <si>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</si>
  <si>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</si>
  <si>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</si>
  <si>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Przedsiębiorczość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</si>
  <si>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</si>
  <si>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</si>
  <si>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</si>
  <si>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</si>
  <si>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>forma zal. po semestrze</t>
  </si>
  <si>
    <t>1. PRZEDMIOTY KSZTAŁCENIA OGÓLNEGO</t>
  </si>
  <si>
    <t>2. PRZEDMIOTY PODSTAWOWE/KIERUNKOWE</t>
  </si>
  <si>
    <t>3. PRZEDMIOTY DO WYBORU</t>
  </si>
  <si>
    <t>Wychowanie fizyczne</t>
  </si>
  <si>
    <t>Praktyczna nauka języka angielskiego</t>
  </si>
  <si>
    <t>Historia i literatura angielskiego obszaru językowego</t>
  </si>
  <si>
    <t>Seminarium licencjackie</t>
  </si>
  <si>
    <t>Wykład monograficzny</t>
  </si>
  <si>
    <t>1,2</t>
  </si>
  <si>
    <t>PNJA-słuchanie i mówienie I</t>
  </si>
  <si>
    <t>PNJA-słuchanie i mówienie II</t>
  </si>
  <si>
    <t>3,4</t>
  </si>
  <si>
    <t>PNJA-słuchanie i mówienie III</t>
  </si>
  <si>
    <t>5,6</t>
  </si>
  <si>
    <t>PNJA-czytanie i pisanie I</t>
  </si>
  <si>
    <t>PNJA-czytanie i pisanie II</t>
  </si>
  <si>
    <t>PNJA-czytanie i pisanie III</t>
  </si>
  <si>
    <t>PNJA-gramatyka praktyczna I</t>
  </si>
  <si>
    <t>PNJA-gramatyka praktyczna II</t>
  </si>
  <si>
    <t>PNJA-gramatyka praktyczna III</t>
  </si>
  <si>
    <t>Wstęp do językoznawstwa</t>
  </si>
  <si>
    <t>Wybrane zagadnienia z teorii akwizycji języka</t>
  </si>
  <si>
    <t>Gramatyka opisowa I - fonetyka i fonologia</t>
  </si>
  <si>
    <t>Gramatyka opisowa II - struktura i znaczenie</t>
  </si>
  <si>
    <t>Wstęp do literaturoznawstwa</t>
  </si>
  <si>
    <t>Historia angielskiego obszaru językowego</t>
  </si>
  <si>
    <t xml:space="preserve">Historia literatury angielskiej </t>
  </si>
  <si>
    <t>Historia literatury amerykańskiej</t>
  </si>
  <si>
    <t>Język angielski dla biznesu</t>
  </si>
  <si>
    <t>Pisanie tekstów dla biznesu</t>
  </si>
  <si>
    <t>Translatoryka z elementami gramatyki kontrastywnej</t>
  </si>
  <si>
    <t>Przekład pisemny tekstów użytkowych</t>
  </si>
  <si>
    <t>Organizacja pracy tłumacza</t>
  </si>
  <si>
    <t>Tłumaczenia ustne</t>
  </si>
  <si>
    <t>Podejścia do gramatyki</t>
  </si>
  <si>
    <t>3,4,5,6</t>
  </si>
  <si>
    <t>Kultura brytyjska</t>
  </si>
  <si>
    <t>Analiza tekstów literackich</t>
  </si>
  <si>
    <t>Kultura amerykańska</t>
  </si>
  <si>
    <t>Kultura rdzennych mieszkańców Ameryki Północnej, Australii i Nowej Zelandii</t>
  </si>
  <si>
    <t>Wierzenia religijne w krajach anglojęzycznych</t>
  </si>
  <si>
    <t>Pragmatyka i komunikacja językowa</t>
  </si>
  <si>
    <t>Akcenty i dialekty</t>
  </si>
  <si>
    <t xml:space="preserve">Ewolucja języka </t>
  </si>
  <si>
    <t>Język mediów</t>
  </si>
  <si>
    <t>Analiza dyskursu</t>
  </si>
  <si>
    <t>Semantyka, semiotyka i stylistyka</t>
  </si>
  <si>
    <t>BHP</t>
  </si>
  <si>
    <t>Podstawy wiedzy o Unii Europejskiej</t>
  </si>
  <si>
    <t>Język łaciński</t>
  </si>
  <si>
    <t>Język angielski dla celów specjalistycznych-LKS</t>
  </si>
  <si>
    <t>Język angielski dla celów specjalistycznych-JMS</t>
  </si>
  <si>
    <t>Językoznawstwo angielskie</t>
  </si>
  <si>
    <t>Historia języka angielskiego</t>
  </si>
  <si>
    <t>Konwersatorium orientujące</t>
  </si>
  <si>
    <t>Komputery w językoznawstwie</t>
  </si>
  <si>
    <t>Wstęp do terminologii biznesowej</t>
  </si>
  <si>
    <t>Stylistyka w translatoryce</t>
  </si>
  <si>
    <t>Analiza technik i strategii tłumaczeniowych</t>
  </si>
  <si>
    <t>Wstęp do przekładu tekstów specjalistycznych</t>
  </si>
  <si>
    <t>Prezentacje biznesowe</t>
  </si>
  <si>
    <t>Etykieta biznesowa</t>
  </si>
  <si>
    <t>Elementy dyskursu korporacyjnego</t>
  </si>
  <si>
    <t>Wprowadzenie do języka rachunkowości i finansów</t>
  </si>
  <si>
    <t>Język angielski w reklamie</t>
  </si>
  <si>
    <t>Język obcy B2</t>
  </si>
  <si>
    <t>7A</t>
  </si>
  <si>
    <t>7B</t>
  </si>
  <si>
    <t>razem D1</t>
  </si>
  <si>
    <t>razem D2</t>
  </si>
  <si>
    <t>razem F1</t>
  </si>
  <si>
    <t>razem F2</t>
  </si>
  <si>
    <t>Translation Studies**</t>
  </si>
  <si>
    <t>Business English**</t>
  </si>
  <si>
    <t>gdzie (razem):</t>
  </si>
  <si>
    <t xml:space="preserve">***Student wybiera jeden z dwóch proponowanych grup przedmiotów: </t>
  </si>
  <si>
    <r>
      <rPr>
        <b/>
        <i/>
        <sz val="18"/>
        <rFont val="Calibri"/>
        <family val="2"/>
        <charset val="238"/>
      </rPr>
      <t>F1</t>
    </r>
    <r>
      <rPr>
        <i/>
        <sz val="18"/>
        <rFont val="Calibri"/>
        <family val="2"/>
        <charset val="238"/>
      </rPr>
      <t xml:space="preserve"> Literatura, kultura, społeczeństwo </t>
    </r>
  </si>
  <si>
    <r>
      <rPr>
        <b/>
        <i/>
        <sz val="18"/>
        <rFont val="Calibri"/>
        <family val="2"/>
        <charset val="238"/>
      </rPr>
      <t>F2</t>
    </r>
    <r>
      <rPr>
        <i/>
        <sz val="18"/>
        <rFont val="Calibri"/>
        <family val="2"/>
        <charset val="238"/>
      </rPr>
      <t xml:space="preserve"> Język, media, społeczeństwo</t>
    </r>
  </si>
  <si>
    <t xml:space="preserve">razem </t>
  </si>
  <si>
    <t>Wstęp do przekładoznawstwa</t>
  </si>
  <si>
    <t>Literatura, kultura, społeczeństwo</t>
  </si>
  <si>
    <t xml:space="preserve">Język, media, społeczeństwo </t>
  </si>
  <si>
    <t>Przedmioty z dziedziny nauk humanistycznych i społecznych</t>
  </si>
  <si>
    <t>Szkolenie biblioteczne</t>
  </si>
  <si>
    <t>Praktyka zawodowa ciągła (Translation Studies****)</t>
  </si>
  <si>
    <t>Praktyka zawodowa ciągła (Business English****)</t>
  </si>
  <si>
    <t>Lektorat języka polskiego dla obcokrajowców</t>
  </si>
  <si>
    <t>Przedmioty w zakresie wsparcia studentów 
w procesie uczenia się*:</t>
  </si>
  <si>
    <t>Literatura, kultura, społeczeństwo***</t>
  </si>
  <si>
    <t>Język, media, społeczeństwo***</t>
  </si>
  <si>
    <t>1. Studenta obowiązują zajęcia z wychowania fizycznego w wymiarze 60 godzin. 2. Studenta obowiązuje szkolenie dotyczące BHP w wymiarze 4 godzin na I semestrze. 3. Studenta obowiązuje szkolenie biblioteczne w wymiarze 2 godzin na I semestrze</t>
  </si>
  <si>
    <t>Przedmioty dyplomowe</t>
  </si>
  <si>
    <t>Teaching English as a Foreign Language</t>
  </si>
  <si>
    <t>Psychologia ogólna</t>
  </si>
  <si>
    <t>Psychologia rozwojowa</t>
  </si>
  <si>
    <t>Podstawy pracy wychowawczej, opiekuńczej i profilaktycznej nauczycieli</t>
  </si>
  <si>
    <t>Diagnoza nauczcycielskai praca z uczniem ze specjalnymi potrzebami edukacyjnymi</t>
  </si>
  <si>
    <t>Praktyka zawodowa psychologiczno-pedagogiczna ciągła</t>
  </si>
  <si>
    <t>Dydaktyka ogólna</t>
  </si>
  <si>
    <t>Emisja głosu</t>
  </si>
  <si>
    <t>Psychologia społeczno-wychowawcza</t>
  </si>
  <si>
    <t>Doradztwo zawodowo-edukacyjne</t>
  </si>
  <si>
    <t>Pedeutologia</t>
  </si>
  <si>
    <t>Język w procesie kształcenia</t>
  </si>
  <si>
    <t>Podstawy prawne i organizacyjne systemu oświaty</t>
  </si>
  <si>
    <t>Kultura języka polskiego</t>
  </si>
  <si>
    <t>razem D3</t>
  </si>
  <si>
    <t>Elementy kulturowe w przekładzie</t>
  </si>
  <si>
    <t>8A</t>
  </si>
  <si>
    <t>9A</t>
  </si>
  <si>
    <t>9B</t>
  </si>
  <si>
    <t>Wstęp do tłumaczenia literackiego</t>
  </si>
  <si>
    <t>D1Teaching English as a Foreign Language</t>
  </si>
  <si>
    <r>
      <rPr>
        <b/>
        <i/>
        <sz val="18"/>
        <rFont val="Calibri"/>
        <family val="2"/>
        <charset val="238"/>
      </rPr>
      <t>D3</t>
    </r>
    <r>
      <rPr>
        <i/>
        <sz val="18"/>
        <rFont val="Calibri"/>
        <family val="2"/>
        <charset val="238"/>
      </rPr>
      <t xml:space="preserve"> Business English</t>
    </r>
  </si>
  <si>
    <t>D2 Translation studies</t>
  </si>
  <si>
    <t>8B</t>
  </si>
  <si>
    <t>Razem przedmioty (A+B/C +F1lubF2 + D1) I</t>
  </si>
  <si>
    <t>Razem przedmioty (A + B/C + F1lub F2 + D2) II</t>
  </si>
  <si>
    <t>Razem przedmioty (A + B/C + F1lubF2 + D3) III</t>
  </si>
  <si>
    <t>Dydaktyka nauczania języka angielskiego</t>
  </si>
  <si>
    <t>**Student wybiera jedną z trzech proponowanych grup przedmiotów:</t>
  </si>
  <si>
    <t>D3 Business English</t>
  </si>
  <si>
    <t xml:space="preserve">D2 Translation studies </t>
  </si>
  <si>
    <t>D1 Teaching English as a foreign language</t>
  </si>
  <si>
    <t>4,5,6</t>
  </si>
  <si>
    <t>Praktyka zawodowa dydaktyczna w klasach IV-VIII - śródroczna</t>
  </si>
  <si>
    <t>Praktyka zawodowa dydaktyczna w klasach IV-VIII- ciągła</t>
  </si>
  <si>
    <t>0231.7.FILA1.A.TIK</t>
  </si>
  <si>
    <t>0231.7.FILA1.A.OWPPA</t>
  </si>
  <si>
    <t>0231.7.FILA1.A.P</t>
  </si>
  <si>
    <t xml:space="preserve">0231.7.FILA1.A.PDA                                           </t>
  </si>
  <si>
    <t>0231.7.FILA1.A.PWUE</t>
  </si>
  <si>
    <t xml:space="preserve">0231.7.FILA1.B/C.JŁ                                           </t>
  </si>
  <si>
    <t>0231.7.FILA1.B/C.CPIII</t>
  </si>
  <si>
    <t xml:space="preserve">0231.7.FILA1.B/C.WJ                                           </t>
  </si>
  <si>
    <t>0231.7.FILA1.B/C. WZTAJ</t>
  </si>
  <si>
    <t>0231.7.FILA1.B/C.GOIFF</t>
  </si>
  <si>
    <t>0231.7.FILA1.B/C.HJA</t>
  </si>
  <si>
    <t>0231.7.FILA1.B/C.PG</t>
  </si>
  <si>
    <t>0231.7.FILA1.B/C.WL</t>
  </si>
  <si>
    <t>0231.7.FILA1.B/C.HAOJ</t>
  </si>
  <si>
    <t>0231.7.FILA1.B/C.HLA</t>
  </si>
  <si>
    <t>0231.7.FILA1.B/C.HLAm</t>
  </si>
  <si>
    <t>0231.7.FILA1.E.KO</t>
  </si>
  <si>
    <t>0231.7.FILA1.E.SL</t>
  </si>
  <si>
    <t>0231.7.FILA1.E.WM</t>
  </si>
  <si>
    <t>0231.7.FILA1.D.WP</t>
  </si>
  <si>
    <t>0231.7.FILA1.D.ATST</t>
  </si>
  <si>
    <t>0231.7.FILA1.D.TEGK</t>
  </si>
  <si>
    <t>0231.7.FILA1.D.OPT</t>
  </si>
  <si>
    <t>0231.7.FILA1.D.ST</t>
  </si>
  <si>
    <t>0231.7.FILA1.D.TU</t>
  </si>
  <si>
    <t>0231.7.FILA1.D.KB</t>
  </si>
  <si>
    <t>0231.7.FILA1.D.ATL</t>
  </si>
  <si>
    <t>0231.7.FILA1.D.KA</t>
  </si>
  <si>
    <t>0231.7.FILA1.D.KRMAPANZ</t>
  </si>
  <si>
    <t>0231.7.FILA1.D.LWKA</t>
  </si>
  <si>
    <t>0231.7.FILA1.D.WRKA</t>
  </si>
  <si>
    <t>0231.7.FILA1.D.PKJ</t>
  </si>
  <si>
    <t>0231.7.FILA1.D.JACSLKS</t>
  </si>
  <si>
    <t>0231.7.FILA1.D.EJ</t>
  </si>
  <si>
    <t>0231.7.FILA1.D.SSS</t>
  </si>
  <si>
    <t>0231.7.FILA1.D.KJ</t>
  </si>
  <si>
    <t>0231.7.FILA1.D.JM</t>
  </si>
  <si>
    <t>0231.7.FILA1.D.AD</t>
  </si>
  <si>
    <t xml:space="preserve">0231.7.FILA1.A.PS                                           </t>
  </si>
  <si>
    <t xml:space="preserve">0231.7.FILA1.D.KI </t>
  </si>
  <si>
    <t>0231.7. FILA1. D.EKP</t>
  </si>
  <si>
    <t>0231.7.FILA1.D.WPTS</t>
  </si>
  <si>
    <t>0231.7.FILA1.D.PPTU</t>
  </si>
  <si>
    <t>0231.7.FILA1.D. KJP</t>
  </si>
  <si>
    <t>0231.7.FILA1.D.WTL</t>
  </si>
  <si>
    <t>0231.7.FILA1.D.WTB</t>
  </si>
  <si>
    <t>0231.7.FILA1.D.JAB</t>
  </si>
  <si>
    <t>0231.7.FILA1.D.PTB</t>
  </si>
  <si>
    <t>0231.7.FILA1.D.PB</t>
  </si>
  <si>
    <t>0231.7.FILA1.D.JAR</t>
  </si>
  <si>
    <t>0231.7.FILA1.D.EB</t>
  </si>
  <si>
    <t>0231.7.FILA1.D.EDK</t>
  </si>
  <si>
    <t>0231.7.FILA1.D.JACSJMS</t>
  </si>
  <si>
    <t>0231.7.FILA1.D.WJRF</t>
  </si>
  <si>
    <t>0231.7.FILA1.B/C.GOIISZ</t>
  </si>
  <si>
    <t>0231.7.FILA1.B/C.SMI</t>
  </si>
  <si>
    <t>0231.7.FILA1.B/C.SMII</t>
  </si>
  <si>
    <t>0231.7.FILA1.B/C.SMIIII</t>
  </si>
  <si>
    <t>0231.7.FILA1.B/C.CPI</t>
  </si>
  <si>
    <t>0231.7.FILA1.B/C.CPII</t>
  </si>
  <si>
    <t>0231.7.FILA1.B/C.GPI</t>
  </si>
  <si>
    <t>0231.7.FILA1.B/C.GPII</t>
  </si>
  <si>
    <t>0231.7.FILA1.B/C.GPIII</t>
  </si>
  <si>
    <t>0231.7.FILA1.D.PO</t>
  </si>
  <si>
    <t>0231.7.FILA1.D.PR</t>
  </si>
  <si>
    <t>0231.7.FILA1.D.PPWOPN</t>
  </si>
  <si>
    <t>0231.7.FILA1.D.DNPUSPE</t>
  </si>
  <si>
    <t>0231.7.FILA1.D.DO</t>
  </si>
  <si>
    <t>0231.7.FILA1.D.EG</t>
  </si>
  <si>
    <t>0231.7.FILA1.D.PSW</t>
  </si>
  <si>
    <t>0231.7.FILA1.D.DZE</t>
  </si>
  <si>
    <t>0231.7.FILA1.D.P</t>
  </si>
  <si>
    <t>0231.7.FILA1.D.JPK</t>
  </si>
  <si>
    <t>0231.7.FILA1.D.PPOSP</t>
  </si>
  <si>
    <t>0231.7.FILA1.D.DNJA</t>
  </si>
  <si>
    <t>0231.7.FILA1.D.PDŚ</t>
  </si>
  <si>
    <t>0231.7.FILA1.D.PDC</t>
  </si>
  <si>
    <t>0231.7.FILA1.D.PZPPC</t>
  </si>
  <si>
    <t>0231.7.FILA1.D.PZCTS</t>
  </si>
  <si>
    <t>0231.7.FILA1.A.WF</t>
  </si>
  <si>
    <t>0231.7.FILA1.A.BHP</t>
  </si>
  <si>
    <t>0231.7.FILA1.A.SB</t>
  </si>
  <si>
    <r>
      <t xml:space="preserve"> </t>
    </r>
    <r>
      <rPr>
        <sz val="18"/>
        <rFont val="Calibri"/>
        <family val="2"/>
        <charset val="238"/>
      </rPr>
      <t>0231.7.FILA1.A.JOB2</t>
    </r>
  </si>
  <si>
    <t>0231.7.FILA1.D.PZCBE</t>
  </si>
  <si>
    <t>HARMONOGRAM REALIZACJI PROGRAMU STUDIÓW STACJONARNYCH PIERWSZEGO STOPNIA</t>
  </si>
  <si>
    <r>
      <t xml:space="preserve">Komunikacja </t>
    </r>
    <r>
      <rPr>
        <i/>
        <sz val="18"/>
        <rFont val="Calibri"/>
        <family val="2"/>
        <charset val="238"/>
      </rPr>
      <t xml:space="preserve">interkulturowa </t>
    </r>
  </si>
  <si>
    <t>1,2,3,4</t>
  </si>
  <si>
    <t>3,4,5</t>
  </si>
  <si>
    <t>Pierwsza pomoc przedmedyczna</t>
  </si>
  <si>
    <t>0231.7.FILA1.A.PPP</t>
  </si>
  <si>
    <t>Do harmonogramu studiów należy doliczyć obowiązkowe zajęcia z przedmiotu Pierwsza pomoc przedmedyczna w wysokości 5 godzin dla studentów ścieżki nauczycielskiej (D1) i 4 godziny dla studentów pozostałych ścieżek (D2 i D3)</t>
  </si>
  <si>
    <t>RAZEM przedmioty II(w tym Wychowanie fizyczne,  BHP, Szkolenie biblioteczne)</t>
  </si>
  <si>
    <t>RAZEM przedmioty I (w tym Wychowanie fizyczne,  BHP , Szkolenie biblioteczne)</t>
  </si>
  <si>
    <r>
      <t xml:space="preserve">RAZEM przedmioty III  </t>
    </r>
    <r>
      <rPr>
        <sz val="18"/>
        <rFont val="Calibri"/>
        <family val="2"/>
        <charset val="238"/>
      </rPr>
      <t>(w tym Wychowanie fizyczne,  BHP, Szkolenie biblioteczne)</t>
    </r>
  </si>
  <si>
    <t>Wprowadzenie do nauk o bezpieczeństwie</t>
  </si>
  <si>
    <t>0231.7.FILA1.A.WNOB</t>
  </si>
  <si>
    <t>Historia kina anglojęzycznego</t>
  </si>
  <si>
    <t>0231.7.FILA1.D.HKA</t>
  </si>
  <si>
    <t>Literatura współczesna i postkolonialna krajów anglojęzycznych</t>
  </si>
  <si>
    <t>Wprowadzenie do prawa (opcja A)</t>
  </si>
  <si>
    <t>Podstawy studiowania (opcja A)</t>
  </si>
  <si>
    <t>Podstawy dyskursu akademickiego (opcja B)</t>
  </si>
  <si>
    <t>0231.7.FILA1.A.WP</t>
  </si>
  <si>
    <t>Socjologia (opcja B)</t>
  </si>
  <si>
    <t>0231.7.FILA1.A.S</t>
  </si>
  <si>
    <t>Higiena psychiczna i radzenie sobie ze stresem (opcja B)</t>
  </si>
  <si>
    <t>0231.7.FILA1.A.HPRSS</t>
  </si>
  <si>
    <t>Techniki skutecznego zapamiętywania  (opcja A)</t>
  </si>
  <si>
    <t>0231.7.FILA1.A.TSZ</t>
  </si>
  <si>
    <t>****</t>
  </si>
  <si>
    <r>
      <t>Kierunek: FILOLOGIA ANGIELSKA, profil ogólnoakademicki od roku akademickiego</t>
    </r>
    <r>
      <rPr>
        <b/>
        <sz val="18"/>
        <rFont val="Calibri"/>
        <family val="2"/>
        <charset val="238"/>
      </rPr>
      <t xml:space="preserve"> </t>
    </r>
    <r>
      <rPr>
        <b/>
        <sz val="18"/>
        <rFont val="Calibri"/>
        <family val="2"/>
        <charset val="238"/>
      </rPr>
      <t>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</si>
</sst>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i/>
      <sz val="18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name val="Calibri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8"/>
      <color rgb="FFFF0000"/>
      <name val="Calibri"/>
      <family val="2"/>
      <charset val="238"/>
    </font>
    <font>
      <sz val="1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i/>
      <sz val="18"/>
      <color indexed="8"/>
      <name val="Calibri"/>
      <family val="2"/>
      <charset val="238"/>
      <scheme val="minor"/>
    </font>
    <font>
      <strike/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8"/>
      <color rgb="FF3F3F3F"/>
      <name val="Calibri"/>
      <family val="2"/>
      <charset val="238"/>
      <scheme val="minor"/>
    </font>
    <font>
      <b/>
      <sz val="18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4">
    <xf numFmtId="0" fontId="0" fillId="0" borderId="0"/>
    <xf numFmtId="0" fontId="18" fillId="2" borderId="20" applyNumberFormat="0" applyAlignment="0" applyProtection="0"/>
    <xf numFmtId="0" fontId="19" fillId="3" borderId="21" applyNumberFormat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left" vertical="center" wrapText="1"/>
    </xf>
    <xf numFmtId="9" fontId="9" fillId="0" borderId="0" xfId="3" applyFont="1" applyBorder="1" applyAlignment="1">
      <alignment horizontal="center" vertical="center" wrapText="1"/>
    </xf>
    <xf numFmtId="0" fontId="4" fillId="0" borderId="0" xfId="0" applyFont="1" applyBorder="1"/>
    <xf numFmtId="9" fontId="10" fillId="0" borderId="0" xfId="3" applyFont="1" applyBorder="1" applyAlignment="1">
      <alignment horizontal="left" vertical="center" wrapText="1"/>
    </xf>
    <xf numFmtId="9" fontId="11" fillId="0" borderId="0" xfId="3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3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/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0" fontId="21" fillId="6" borderId="1" xfId="0" applyFont="1" applyFill="1" applyBorder="1"/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15" fillId="5" borderId="1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23" fillId="7" borderId="6" xfId="0" applyFont="1" applyFill="1" applyBorder="1" applyAlignment="1">
      <alignment horizontal="left" vertical="center"/>
    </xf>
    <xf numFmtId="0" fontId="23" fillId="7" borderId="4" xfId="0" applyFont="1" applyFill="1" applyBorder="1" applyAlignment="1">
      <alignment horizontal="left" vertical="center"/>
    </xf>
    <xf numFmtId="0" fontId="24" fillId="7" borderId="4" xfId="0" applyFont="1" applyFill="1" applyBorder="1" applyAlignment="1">
      <alignment horizontal="left" vertical="center"/>
    </xf>
    <xf numFmtId="0" fontId="24" fillId="7" borderId="5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10" borderId="7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7" fillId="0" borderId="1" xfId="0" applyFont="1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/>
    </xf>
    <xf numFmtId="0" fontId="23" fillId="4" borderId="2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wrapText="1"/>
    </xf>
    <xf numFmtId="0" fontId="27" fillId="0" borderId="1" xfId="0" applyFont="1" applyBorder="1" applyAlignment="1">
      <alignment horizontal="left"/>
    </xf>
    <xf numFmtId="18" fontId="24" fillId="5" borderId="1" xfId="0" applyNumberFormat="1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/>
    </xf>
    <xf numFmtId="0" fontId="23" fillId="5" borderId="3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1" fillId="5" borderId="21" xfId="2" applyFont="1" applyFill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5" fillId="0" borderId="1" xfId="0" applyFont="1" applyBorder="1" applyAlignment="1">
      <alignment horizontal="left" wrapText="1"/>
    </xf>
    <xf numFmtId="0" fontId="27" fillId="2" borderId="20" xfId="1" applyFont="1" applyAlignment="1">
      <alignment horizontal="left"/>
    </xf>
    <xf numFmtId="0" fontId="24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7" fillId="2" borderId="20" xfId="1" applyFont="1" applyAlignment="1">
      <alignment horizontal="center"/>
    </xf>
    <xf numFmtId="0" fontId="30" fillId="2" borderId="20" xfId="1" applyFont="1" applyAlignment="1">
      <alignment horizontal="center"/>
    </xf>
    <xf numFmtId="0" fontId="31" fillId="2" borderId="20" xfId="1" applyFont="1" applyAlignment="1">
      <alignment horizontal="center"/>
    </xf>
    <xf numFmtId="0" fontId="32" fillId="2" borderId="20" xfId="1" applyFont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10" borderId="1" xfId="0" applyNumberFormat="1" applyFont="1" applyFill="1" applyBorder="1" applyAlignment="1">
      <alignment horizontal="center" vertical="center" wrapText="1"/>
    </xf>
    <xf numFmtId="0" fontId="30" fillId="2" borderId="20" xfId="1" applyFont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7" fillId="3" borderId="9" xfId="2" applyFont="1" applyBorder="1" applyAlignment="1">
      <alignment horizontal="left" vertical="center" wrapText="1"/>
    </xf>
    <xf numFmtId="0" fontId="27" fillId="3" borderId="11" xfId="2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7" fillId="5" borderId="3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right" vertical="center"/>
    </xf>
    <xf numFmtId="0" fontId="23" fillId="4" borderId="6" xfId="0" applyFont="1" applyFill="1" applyBorder="1" applyAlignment="1">
      <alignment horizontal="left" vertical="center"/>
    </xf>
    <xf numFmtId="0" fontId="23" fillId="4" borderId="5" xfId="0" applyFont="1" applyFill="1" applyBorder="1" applyAlignment="1">
      <alignment horizontal="left" vertical="center"/>
    </xf>
    <xf numFmtId="0" fontId="33" fillId="0" borderId="12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 shrinkToFi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left" vertical="center"/>
    </xf>
    <xf numFmtId="0" fontId="23" fillId="7" borderId="11" xfId="0" applyFont="1" applyFill="1" applyBorder="1" applyAlignment="1">
      <alignment horizontal="left" vertical="center"/>
    </xf>
    <xf numFmtId="0" fontId="23" fillId="7" borderId="4" xfId="0" applyFont="1" applyFill="1" applyBorder="1" applyAlignment="1">
      <alignment horizontal="left" vertical="center"/>
    </xf>
    <xf numFmtId="0" fontId="23" fillId="7" borderId="5" xfId="0" applyFont="1" applyFill="1" applyBorder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7" borderId="18" xfId="0" applyFont="1" applyFill="1" applyBorder="1" applyAlignment="1">
      <alignment horizontal="left" vertical="center"/>
    </xf>
    <xf numFmtId="0" fontId="24" fillId="7" borderId="19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3" fillId="7" borderId="6" xfId="0" applyFont="1" applyFill="1" applyBorder="1" applyAlignment="1">
      <alignment horizontal="left" vertical="center"/>
    </xf>
    <xf numFmtId="0" fontId="27" fillId="3" borderId="21" xfId="2" applyFont="1" applyAlignment="1">
      <alignment horizontal="left" vertical="center" wrapText="1"/>
    </xf>
    <xf numFmtId="0" fontId="27" fillId="3" borderId="22" xfId="2" applyFont="1" applyBorder="1" applyAlignment="1">
      <alignment horizontal="left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4" fillId="0" borderId="6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10" borderId="6" xfId="0" applyFont="1" applyFill="1" applyBorder="1" applyAlignment="1">
      <alignment horizontal="left" vertical="center" wrapText="1"/>
    </xf>
    <xf numFmtId="0" fontId="23" fillId="10" borderId="4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6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35" fillId="0" borderId="6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6" borderId="6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</cellXfs>
  <cellStyles count="4">
    <cellStyle name="Dane wyjściowe" xfId="1" builtinId="21"/>
    <cellStyle name="Komórka zaznaczona" xfId="2" builtinId="23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64"/>
  <sheetViews>
    <sheetView showGridLines="0" tabSelected="1" topLeftCell="A58" zoomScale="60" zoomScaleNormal="60" zoomScaleSheetLayoutView="46" zoomScalePageLayoutView="40" workbookViewId="0">
      <selection activeCell="N28" sqref="N28"/>
    </sheetView>
  </sheetViews>
  <sheetFormatPr defaultRowHeight="32.25" customHeight="1"/>
  <cols>
    <col min="1" max="1" width="11.85546875" style="4" customWidth="1"/>
    <col min="2" max="2" width="70.140625" style="5" customWidth="1"/>
    <col min="3" max="3" width="40.140625" style="2" customWidth="1"/>
    <col min="4" max="4" width="7.5703125" style="9" customWidth="1"/>
    <col min="5" max="5" width="8.7109375" style="2" customWidth="1"/>
    <col min="6" max="6" width="8.140625" style="2" customWidth="1"/>
    <col min="7" max="9" width="7.5703125" style="2" customWidth="1"/>
    <col min="10" max="10" width="9.5703125" style="2" customWidth="1"/>
    <col min="11" max="11" width="7.5703125" style="2" customWidth="1"/>
    <col min="12" max="12" width="7.7109375" style="2" customWidth="1"/>
    <col min="13" max="13" width="7.28515625" style="2" customWidth="1"/>
    <col min="14" max="14" width="9.85546875" style="2" customWidth="1"/>
    <col min="15" max="17" width="7.5703125" style="2" customWidth="1"/>
    <col min="18" max="18" width="9" style="2" customWidth="1"/>
    <col min="19" max="19" width="7.5703125" style="2" customWidth="1"/>
    <col min="20" max="20" width="8.28515625" style="2" customWidth="1"/>
    <col min="21" max="21" width="7.42578125" style="2" customWidth="1"/>
    <col min="22" max="22" width="9.5703125" style="2" customWidth="1"/>
    <col min="23" max="23" width="7.7109375" style="2" customWidth="1"/>
    <col min="24" max="24" width="8" style="2" customWidth="1"/>
    <col min="25" max="25" width="8.140625" style="2" customWidth="1"/>
    <col min="26" max="26" width="11" style="2" bestFit="1" customWidth="1"/>
    <col min="27" max="27" width="8.140625" style="2" customWidth="1"/>
    <col min="28" max="28" width="8.42578125" style="2" customWidth="1"/>
    <col min="29" max="29" width="7.5703125" style="2" customWidth="1"/>
    <col min="30" max="30" width="10" style="2" customWidth="1"/>
    <col min="31" max="31" width="16.140625" style="2" customWidth="1"/>
    <col min="32" max="32" width="23.140625" style="2" customWidth="1"/>
    <col min="33" max="33" width="12.140625" style="2" customWidth="1"/>
    <col min="34" max="34" width="18.5703125" style="4" bestFit="1" customWidth="1"/>
    <col min="35" max="35" width="11" style="4" bestFit="1" customWidth="1"/>
    <col min="36" max="16384" width="9.140625" style="4"/>
  </cols>
  <sheetData>
    <row r="1" spans="1:33" ht="39.75" customHeight="1">
      <c r="A1" s="247" t="s">
        <v>241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</row>
    <row r="2" spans="1:33" ht="39.75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39.7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ht="30.75" customHeight="1">
      <c r="A4" s="70"/>
      <c r="B4" s="71" t="s">
        <v>25</v>
      </c>
      <c r="C4" s="72"/>
      <c r="D4" s="72"/>
      <c r="E4" s="72"/>
      <c r="F4" s="72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42.75" customHeight="1">
      <c r="A5" s="70"/>
      <c r="B5" s="236" t="s">
        <v>267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73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</row>
    <row r="6" spans="1:33" ht="24.75" customHeight="1">
      <c r="A6" s="70"/>
      <c r="B6" s="235" t="s">
        <v>26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73"/>
      <c r="AF6" s="73"/>
      <c r="AG6" s="73"/>
    </row>
    <row r="7" spans="1:33" ht="32.25" customHeight="1">
      <c r="A7" s="237"/>
      <c r="B7" s="238"/>
      <c r="C7" s="238"/>
      <c r="D7" s="238"/>
      <c r="E7" s="238"/>
      <c r="F7" s="239"/>
      <c r="G7" s="249" t="s">
        <v>3</v>
      </c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1"/>
    </row>
    <row r="8" spans="1:33" ht="32.25" customHeight="1">
      <c r="A8" s="242" t="s">
        <v>0</v>
      </c>
      <c r="B8" s="226" t="s">
        <v>4</v>
      </c>
      <c r="C8" s="218" t="s">
        <v>1</v>
      </c>
      <c r="D8" s="254" t="s">
        <v>29</v>
      </c>
      <c r="E8" s="254"/>
      <c r="F8" s="254"/>
      <c r="G8" s="211" t="s">
        <v>5</v>
      </c>
      <c r="H8" s="211"/>
      <c r="I8" s="211"/>
      <c r="J8" s="211"/>
      <c r="K8" s="211"/>
      <c r="L8" s="211"/>
      <c r="M8" s="211"/>
      <c r="N8" s="211"/>
      <c r="O8" s="211" t="s">
        <v>6</v>
      </c>
      <c r="P8" s="211"/>
      <c r="Q8" s="211"/>
      <c r="R8" s="211"/>
      <c r="S8" s="211"/>
      <c r="T8" s="211"/>
      <c r="U8" s="211"/>
      <c r="V8" s="211"/>
      <c r="W8" s="211" t="s">
        <v>7</v>
      </c>
      <c r="X8" s="211"/>
      <c r="Y8" s="211"/>
      <c r="Z8" s="211"/>
      <c r="AA8" s="211"/>
      <c r="AB8" s="211"/>
      <c r="AC8" s="211"/>
      <c r="AD8" s="211"/>
      <c r="AE8" s="209" t="s">
        <v>8</v>
      </c>
      <c r="AF8" s="209" t="s">
        <v>23</v>
      </c>
      <c r="AG8" s="209" t="s">
        <v>9</v>
      </c>
    </row>
    <row r="9" spans="1:33" s="6" customFormat="1" ht="32.25" customHeight="1">
      <c r="A9" s="242"/>
      <c r="B9" s="226"/>
      <c r="C9" s="228"/>
      <c r="D9" s="254"/>
      <c r="E9" s="254"/>
      <c r="F9" s="254"/>
      <c r="G9" s="244" t="s">
        <v>12</v>
      </c>
      <c r="H9" s="245"/>
      <c r="I9" s="245"/>
      <c r="J9" s="246"/>
      <c r="K9" s="206" t="s">
        <v>13</v>
      </c>
      <c r="L9" s="207"/>
      <c r="M9" s="207"/>
      <c r="N9" s="208"/>
      <c r="O9" s="244" t="s">
        <v>14</v>
      </c>
      <c r="P9" s="245"/>
      <c r="Q9" s="245"/>
      <c r="R9" s="246"/>
      <c r="S9" s="206" t="s">
        <v>15</v>
      </c>
      <c r="T9" s="207"/>
      <c r="U9" s="207"/>
      <c r="V9" s="208"/>
      <c r="W9" s="244" t="s">
        <v>16</v>
      </c>
      <c r="X9" s="245"/>
      <c r="Y9" s="245"/>
      <c r="Z9" s="246"/>
      <c r="AA9" s="206" t="s">
        <v>17</v>
      </c>
      <c r="AB9" s="207"/>
      <c r="AC9" s="207"/>
      <c r="AD9" s="208"/>
      <c r="AE9" s="222"/>
      <c r="AF9" s="222"/>
      <c r="AG9" s="222"/>
    </row>
    <row r="10" spans="1:33" s="6" customFormat="1" ht="32.25" customHeight="1" thickBot="1">
      <c r="A10" s="243"/>
      <c r="B10" s="227"/>
      <c r="C10" s="229"/>
      <c r="D10" s="74" t="s">
        <v>2</v>
      </c>
      <c r="E10" s="74" t="s">
        <v>19</v>
      </c>
      <c r="F10" s="74" t="s">
        <v>18</v>
      </c>
      <c r="G10" s="75" t="s">
        <v>20</v>
      </c>
      <c r="H10" s="75" t="s">
        <v>21</v>
      </c>
      <c r="I10" s="75" t="s">
        <v>22</v>
      </c>
      <c r="J10" s="75" t="s">
        <v>10</v>
      </c>
      <c r="K10" s="76" t="s">
        <v>20</v>
      </c>
      <c r="L10" s="76" t="s">
        <v>21</v>
      </c>
      <c r="M10" s="76" t="s">
        <v>22</v>
      </c>
      <c r="N10" s="76" t="s">
        <v>10</v>
      </c>
      <c r="O10" s="75" t="s">
        <v>20</v>
      </c>
      <c r="P10" s="75" t="s">
        <v>21</v>
      </c>
      <c r="Q10" s="75" t="s">
        <v>22</v>
      </c>
      <c r="R10" s="75" t="s">
        <v>10</v>
      </c>
      <c r="S10" s="76" t="s">
        <v>20</v>
      </c>
      <c r="T10" s="76" t="s">
        <v>21</v>
      </c>
      <c r="U10" s="76" t="s">
        <v>22</v>
      </c>
      <c r="V10" s="76" t="s">
        <v>10</v>
      </c>
      <c r="W10" s="75" t="s">
        <v>20</v>
      </c>
      <c r="X10" s="75" t="s">
        <v>21</v>
      </c>
      <c r="Y10" s="75" t="s">
        <v>22</v>
      </c>
      <c r="Z10" s="75" t="s">
        <v>10</v>
      </c>
      <c r="AA10" s="76" t="s">
        <v>20</v>
      </c>
      <c r="AB10" s="76" t="s">
        <v>21</v>
      </c>
      <c r="AC10" s="76" t="s">
        <v>22</v>
      </c>
      <c r="AD10" s="76" t="s">
        <v>10</v>
      </c>
      <c r="AE10" s="223"/>
      <c r="AF10" s="223"/>
      <c r="AG10" s="223"/>
    </row>
    <row r="11" spans="1:33" ht="32.25" customHeight="1">
      <c r="A11" s="224" t="s">
        <v>30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</row>
    <row r="12" spans="1:33" ht="43.5" customHeight="1">
      <c r="A12" s="77">
        <v>1</v>
      </c>
      <c r="B12" s="78" t="s">
        <v>95</v>
      </c>
      <c r="C12" s="79" t="s">
        <v>239</v>
      </c>
      <c r="D12" s="147">
        <v>4</v>
      </c>
      <c r="E12" s="147" t="s">
        <v>243</v>
      </c>
      <c r="F12" s="80"/>
      <c r="G12" s="81"/>
      <c r="H12" s="164">
        <v>30</v>
      </c>
      <c r="I12" s="164"/>
      <c r="J12" s="177">
        <v>2</v>
      </c>
      <c r="K12" s="166"/>
      <c r="L12" s="166">
        <v>30</v>
      </c>
      <c r="M12" s="166"/>
      <c r="N12" s="166">
        <v>2</v>
      </c>
      <c r="O12" s="164"/>
      <c r="P12" s="164">
        <v>30</v>
      </c>
      <c r="Q12" s="164"/>
      <c r="R12" s="164">
        <v>2</v>
      </c>
      <c r="S12" s="166"/>
      <c r="T12" s="166">
        <v>30</v>
      </c>
      <c r="U12" s="166"/>
      <c r="V12" s="166">
        <v>3</v>
      </c>
      <c r="W12" s="81"/>
      <c r="X12" s="81"/>
      <c r="Y12" s="81"/>
      <c r="Z12" s="81"/>
      <c r="AA12" s="82"/>
      <c r="AB12" s="82"/>
      <c r="AC12" s="82"/>
      <c r="AD12" s="82"/>
      <c r="AE12" s="80">
        <f>SUM(G12:I12)+SUM(K12:M12)+SUM(O12:Q12)+SUM(S12:U12)+SUM(W12:Y12)+SUM(AA12:AC12)</f>
        <v>120</v>
      </c>
      <c r="AF12" s="80">
        <v>225</v>
      </c>
      <c r="AG12" s="80">
        <f t="shared" ref="AG12:AG25" si="0">J12+N12+R12+V12+Z12+AD12</f>
        <v>9</v>
      </c>
    </row>
    <row r="13" spans="1:33" ht="32.25" customHeight="1">
      <c r="A13" s="77">
        <v>2</v>
      </c>
      <c r="B13" s="83" t="s">
        <v>27</v>
      </c>
      <c r="C13" s="109" t="s">
        <v>157</v>
      </c>
      <c r="D13" s="80"/>
      <c r="E13" s="147">
        <v>1</v>
      </c>
      <c r="F13" s="80"/>
      <c r="G13" s="81"/>
      <c r="H13" s="164">
        <v>30</v>
      </c>
      <c r="I13" s="81"/>
      <c r="J13" s="164">
        <v>1</v>
      </c>
      <c r="K13" s="82"/>
      <c r="L13" s="82"/>
      <c r="M13" s="82"/>
      <c r="N13" s="82"/>
      <c r="O13" s="81"/>
      <c r="P13" s="81"/>
      <c r="Q13" s="81"/>
      <c r="R13" s="81"/>
      <c r="S13" s="82"/>
      <c r="T13" s="82"/>
      <c r="U13" s="82"/>
      <c r="V13" s="82"/>
      <c r="W13" s="81"/>
      <c r="X13" s="81"/>
      <c r="Y13" s="81"/>
      <c r="Z13" s="81"/>
      <c r="AA13" s="82"/>
      <c r="AB13" s="82"/>
      <c r="AC13" s="82"/>
      <c r="AD13" s="82"/>
      <c r="AE13" s="80">
        <f t="shared" ref="AE13:AE22" si="1">SUM(G13:I13)+SUM(K13:M13)+SUM(O13:Q13)+SUM(S13:U13)+SUM(W13:Y13)+SUM(AA13:AC13)</f>
        <v>30</v>
      </c>
      <c r="AF13" s="80">
        <v>30</v>
      </c>
      <c r="AG13" s="80">
        <f t="shared" si="0"/>
        <v>1</v>
      </c>
    </row>
    <row r="14" spans="1:33" ht="47.25" customHeight="1">
      <c r="A14" s="77">
        <v>3</v>
      </c>
      <c r="B14" s="83" t="s">
        <v>28</v>
      </c>
      <c r="C14" s="109" t="s">
        <v>158</v>
      </c>
      <c r="D14" s="80"/>
      <c r="E14" s="148">
        <v>1</v>
      </c>
      <c r="F14" s="85"/>
      <c r="G14" s="86"/>
      <c r="H14" s="169">
        <v>15</v>
      </c>
      <c r="I14" s="86"/>
      <c r="J14" s="169">
        <v>0.5</v>
      </c>
      <c r="K14" s="82"/>
      <c r="L14" s="82"/>
      <c r="M14" s="82"/>
      <c r="N14" s="82"/>
      <c r="O14" s="81"/>
      <c r="P14" s="81"/>
      <c r="Q14" s="81"/>
      <c r="R14" s="81"/>
      <c r="S14" s="82"/>
      <c r="T14" s="82"/>
      <c r="U14" s="82"/>
      <c r="V14" s="82"/>
      <c r="W14" s="81"/>
      <c r="X14" s="81"/>
      <c r="Y14" s="81"/>
      <c r="Z14" s="81"/>
      <c r="AA14" s="82"/>
      <c r="AB14" s="82"/>
      <c r="AC14" s="82"/>
      <c r="AD14" s="82"/>
      <c r="AE14" s="80">
        <f t="shared" si="1"/>
        <v>15</v>
      </c>
      <c r="AF14" s="85">
        <v>15</v>
      </c>
      <c r="AG14" s="80">
        <f t="shared" si="0"/>
        <v>0.5</v>
      </c>
    </row>
    <row r="15" spans="1:33" ht="32.25" customHeight="1">
      <c r="A15" s="77">
        <v>4</v>
      </c>
      <c r="B15" s="83" t="s">
        <v>24</v>
      </c>
      <c r="C15" s="84" t="s">
        <v>159</v>
      </c>
      <c r="D15" s="80"/>
      <c r="E15" s="148">
        <v>1</v>
      </c>
      <c r="F15" s="85"/>
      <c r="G15" s="86"/>
      <c r="H15" s="169">
        <v>15</v>
      </c>
      <c r="I15" s="86"/>
      <c r="J15" s="169">
        <v>0.5</v>
      </c>
      <c r="K15" s="82"/>
      <c r="L15" s="82"/>
      <c r="M15" s="82"/>
      <c r="N15" s="82"/>
      <c r="O15" s="81"/>
      <c r="P15" s="81"/>
      <c r="Q15" s="81"/>
      <c r="R15" s="81"/>
      <c r="S15" s="82"/>
      <c r="T15" s="82"/>
      <c r="U15" s="82"/>
      <c r="V15" s="82"/>
      <c r="W15" s="81"/>
      <c r="X15" s="81"/>
      <c r="Y15" s="81"/>
      <c r="Z15" s="81"/>
      <c r="AA15" s="82"/>
      <c r="AB15" s="82"/>
      <c r="AC15" s="82"/>
      <c r="AD15" s="82"/>
      <c r="AE15" s="80">
        <f t="shared" si="1"/>
        <v>15</v>
      </c>
      <c r="AF15" s="85">
        <v>15</v>
      </c>
      <c r="AG15" s="80">
        <f t="shared" si="0"/>
        <v>0.5</v>
      </c>
    </row>
    <row r="16" spans="1:33" ht="58.5" customHeight="1">
      <c r="A16" s="240" t="s">
        <v>112</v>
      </c>
      <c r="B16" s="241"/>
      <c r="C16" s="87"/>
      <c r="D16" s="80"/>
      <c r="E16" s="147"/>
      <c r="F16" s="80"/>
      <c r="G16" s="81"/>
      <c r="H16" s="164"/>
      <c r="I16" s="81"/>
      <c r="J16" s="81"/>
      <c r="K16" s="82"/>
      <c r="L16" s="82"/>
      <c r="M16" s="82"/>
      <c r="N16" s="88"/>
      <c r="O16" s="81"/>
      <c r="P16" s="81"/>
      <c r="Q16" s="81"/>
      <c r="R16" s="81"/>
      <c r="S16" s="82"/>
      <c r="T16" s="82"/>
      <c r="U16" s="82"/>
      <c r="V16" s="82"/>
      <c r="W16" s="81"/>
      <c r="X16" s="81"/>
      <c r="Y16" s="81"/>
      <c r="Z16" s="81"/>
      <c r="AA16" s="82"/>
      <c r="AB16" s="82"/>
      <c r="AC16" s="82"/>
      <c r="AD16" s="82"/>
      <c r="AE16" s="80"/>
      <c r="AF16" s="89"/>
      <c r="AG16" s="80">
        <f t="shared" si="0"/>
        <v>0</v>
      </c>
    </row>
    <row r="17" spans="1:39" ht="37.5" customHeight="1">
      <c r="A17" s="77">
        <v>5</v>
      </c>
      <c r="B17" s="83" t="s">
        <v>78</v>
      </c>
      <c r="C17" s="109" t="s">
        <v>161</v>
      </c>
      <c r="D17" s="90"/>
      <c r="E17" s="149">
        <v>5</v>
      </c>
      <c r="F17" s="90"/>
      <c r="G17" s="86"/>
      <c r="H17" s="169"/>
      <c r="I17" s="86"/>
      <c r="J17" s="86"/>
      <c r="K17" s="91"/>
      <c r="L17" s="91"/>
      <c r="M17" s="91"/>
      <c r="N17" s="92"/>
      <c r="O17" s="86"/>
      <c r="P17" s="86"/>
      <c r="Q17" s="86"/>
      <c r="R17" s="86"/>
      <c r="S17" s="91"/>
      <c r="T17" s="91"/>
      <c r="U17" s="91"/>
      <c r="V17" s="91"/>
      <c r="W17" s="86"/>
      <c r="X17" s="169">
        <v>30</v>
      </c>
      <c r="Y17" s="169"/>
      <c r="Z17" s="169">
        <v>2</v>
      </c>
      <c r="AA17" s="168"/>
      <c r="AB17" s="168"/>
      <c r="AC17" s="168"/>
      <c r="AD17" s="168"/>
      <c r="AE17" s="85">
        <f t="shared" si="1"/>
        <v>30</v>
      </c>
      <c r="AF17" s="93">
        <v>50</v>
      </c>
      <c r="AG17" s="80">
        <f t="shared" si="0"/>
        <v>2</v>
      </c>
    </row>
    <row r="18" spans="1:39" ht="46.5" customHeight="1">
      <c r="A18" s="77">
        <v>6</v>
      </c>
      <c r="B18" s="94" t="s">
        <v>251</v>
      </c>
      <c r="C18" s="109" t="s">
        <v>252</v>
      </c>
      <c r="D18" s="80"/>
      <c r="E18" s="147">
        <v>6</v>
      </c>
      <c r="F18" s="80"/>
      <c r="G18" s="81"/>
      <c r="H18" s="164"/>
      <c r="I18" s="81"/>
      <c r="J18" s="81"/>
      <c r="K18" s="82"/>
      <c r="L18" s="82"/>
      <c r="M18" s="82"/>
      <c r="N18" s="88"/>
      <c r="O18" s="81"/>
      <c r="P18" s="81"/>
      <c r="Q18" s="81"/>
      <c r="R18" s="81"/>
      <c r="S18" s="82"/>
      <c r="T18" s="82"/>
      <c r="U18" s="82"/>
      <c r="V18" s="82"/>
      <c r="W18" s="81"/>
      <c r="X18" s="164"/>
      <c r="Y18" s="164"/>
      <c r="Z18" s="164"/>
      <c r="AA18" s="166"/>
      <c r="AB18" s="166">
        <v>15</v>
      </c>
      <c r="AC18" s="166"/>
      <c r="AD18" s="166">
        <v>1</v>
      </c>
      <c r="AE18" s="80">
        <f t="shared" si="1"/>
        <v>15</v>
      </c>
      <c r="AF18" s="89">
        <v>25</v>
      </c>
      <c r="AG18" s="80">
        <f t="shared" si="0"/>
        <v>1</v>
      </c>
    </row>
    <row r="19" spans="1:39" ht="42" customHeight="1">
      <c r="A19" s="77" t="s">
        <v>96</v>
      </c>
      <c r="B19" s="94" t="s">
        <v>256</v>
      </c>
      <c r="C19" s="109" t="s">
        <v>259</v>
      </c>
      <c r="D19" s="80"/>
      <c r="E19" s="147">
        <v>3.4</v>
      </c>
      <c r="F19" s="80"/>
      <c r="G19" s="81"/>
      <c r="H19" s="164"/>
      <c r="I19" s="81"/>
      <c r="J19" s="81"/>
      <c r="K19" s="82"/>
      <c r="L19" s="82"/>
      <c r="M19" s="82"/>
      <c r="N19" s="88"/>
      <c r="O19" s="81"/>
      <c r="P19" s="220">
        <v>15</v>
      </c>
      <c r="Q19" s="81"/>
      <c r="R19" s="220">
        <v>1</v>
      </c>
      <c r="S19" s="82"/>
      <c r="T19" s="212">
        <v>15</v>
      </c>
      <c r="U19" s="82"/>
      <c r="V19" s="212">
        <v>1</v>
      </c>
      <c r="W19" s="81"/>
      <c r="X19" s="164"/>
      <c r="Y19" s="164"/>
      <c r="Z19" s="164"/>
      <c r="AA19" s="166"/>
      <c r="AB19" s="166"/>
      <c r="AC19" s="166"/>
      <c r="AD19" s="166"/>
      <c r="AE19" s="209">
        <f t="shared" si="1"/>
        <v>30</v>
      </c>
      <c r="AF19" s="218">
        <v>50</v>
      </c>
      <c r="AG19" s="80">
        <f t="shared" si="0"/>
        <v>2</v>
      </c>
    </row>
    <row r="20" spans="1:39" ht="40.5" customHeight="1">
      <c r="A20" s="77" t="s">
        <v>97</v>
      </c>
      <c r="B20" s="94" t="s">
        <v>260</v>
      </c>
      <c r="C20" s="84" t="s">
        <v>261</v>
      </c>
      <c r="D20" s="80"/>
      <c r="E20" s="147">
        <v>3.4</v>
      </c>
      <c r="F20" s="80"/>
      <c r="G20" s="81"/>
      <c r="H20" s="164"/>
      <c r="I20" s="81"/>
      <c r="J20" s="81"/>
      <c r="K20" s="82"/>
      <c r="L20" s="82"/>
      <c r="M20" s="82"/>
      <c r="N20" s="88"/>
      <c r="O20" s="81"/>
      <c r="P20" s="221"/>
      <c r="Q20" s="81"/>
      <c r="R20" s="221"/>
      <c r="S20" s="82"/>
      <c r="T20" s="213"/>
      <c r="U20" s="82"/>
      <c r="V20" s="213"/>
      <c r="W20" s="81"/>
      <c r="X20" s="81"/>
      <c r="Y20" s="81"/>
      <c r="Z20" s="81"/>
      <c r="AA20" s="82"/>
      <c r="AB20" s="82"/>
      <c r="AC20" s="82"/>
      <c r="AD20" s="82"/>
      <c r="AE20" s="210"/>
      <c r="AF20" s="219"/>
      <c r="AG20" s="80">
        <f t="shared" si="0"/>
        <v>0</v>
      </c>
    </row>
    <row r="21" spans="1:39" ht="58.5" customHeight="1">
      <c r="A21" s="240" t="s">
        <v>117</v>
      </c>
      <c r="B21" s="241"/>
      <c r="C21" s="95"/>
      <c r="D21" s="80"/>
      <c r="E21" s="147"/>
      <c r="F21" s="80"/>
      <c r="G21" s="81"/>
      <c r="H21" s="164"/>
      <c r="I21" s="81"/>
      <c r="J21" s="81"/>
      <c r="K21" s="82"/>
      <c r="L21" s="82"/>
      <c r="M21" s="82"/>
      <c r="N21" s="88"/>
      <c r="O21" s="81"/>
      <c r="P21" s="81"/>
      <c r="Q21" s="81"/>
      <c r="R21" s="81"/>
      <c r="S21" s="82"/>
      <c r="T21" s="82"/>
      <c r="U21" s="82"/>
      <c r="V21" s="82"/>
      <c r="W21" s="81"/>
      <c r="X21" s="81"/>
      <c r="Y21" s="81"/>
      <c r="Z21" s="81"/>
      <c r="AA21" s="82"/>
      <c r="AB21" s="82"/>
      <c r="AC21" s="82"/>
      <c r="AD21" s="82"/>
      <c r="AE21" s="80"/>
      <c r="AF21" s="89"/>
      <c r="AG21" s="80">
        <f t="shared" si="0"/>
        <v>0</v>
      </c>
    </row>
    <row r="22" spans="1:39" ht="42" customHeight="1">
      <c r="A22" s="96" t="s">
        <v>138</v>
      </c>
      <c r="B22" s="61" t="s">
        <v>257</v>
      </c>
      <c r="C22" s="109" t="s">
        <v>195</v>
      </c>
      <c r="D22" s="97"/>
      <c r="E22" s="150">
        <v>1</v>
      </c>
      <c r="F22" s="97"/>
      <c r="G22" s="97"/>
      <c r="H22" s="233">
        <v>15</v>
      </c>
      <c r="I22" s="97"/>
      <c r="J22" s="183">
        <v>1</v>
      </c>
      <c r="K22" s="97"/>
      <c r="L22" s="97"/>
      <c r="M22" s="97"/>
      <c r="N22" s="98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185">
        <f t="shared" si="1"/>
        <v>15</v>
      </c>
      <c r="AF22" s="193">
        <v>25</v>
      </c>
      <c r="AG22" s="80">
        <f t="shared" si="0"/>
        <v>1</v>
      </c>
    </row>
    <row r="23" spans="1:39" ht="42" customHeight="1">
      <c r="A23" s="99" t="s">
        <v>145</v>
      </c>
      <c r="B23" s="83" t="s">
        <v>262</v>
      </c>
      <c r="C23" s="100" t="s">
        <v>263</v>
      </c>
      <c r="D23" s="97"/>
      <c r="E23" s="150">
        <v>1</v>
      </c>
      <c r="F23" s="97"/>
      <c r="G23" s="97"/>
      <c r="H23" s="234"/>
      <c r="I23" s="97"/>
      <c r="J23" s="184"/>
      <c r="K23" s="97"/>
      <c r="L23" s="97"/>
      <c r="M23" s="97"/>
      <c r="N23" s="101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186"/>
      <c r="AF23" s="194"/>
      <c r="AG23" s="80">
        <f t="shared" si="0"/>
        <v>0</v>
      </c>
    </row>
    <row r="24" spans="1:39" ht="42" customHeight="1">
      <c r="A24" s="99" t="s">
        <v>139</v>
      </c>
      <c r="B24" s="62" t="s">
        <v>264</v>
      </c>
      <c r="C24" s="100" t="s">
        <v>265</v>
      </c>
      <c r="D24" s="97"/>
      <c r="E24" s="150">
        <v>2</v>
      </c>
      <c r="F24" s="97"/>
      <c r="G24" s="97"/>
      <c r="H24" s="93"/>
      <c r="I24" s="97"/>
      <c r="J24" s="98"/>
      <c r="K24" s="97"/>
      <c r="L24" s="183">
        <v>15</v>
      </c>
      <c r="M24" s="97"/>
      <c r="N24" s="183">
        <v>1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185">
        <v>15</v>
      </c>
      <c r="AF24" s="193">
        <v>25</v>
      </c>
      <c r="AG24" s="80">
        <f t="shared" si="0"/>
        <v>1</v>
      </c>
    </row>
    <row r="25" spans="1:39" ht="40.5" customHeight="1">
      <c r="A25" s="99" t="s">
        <v>140</v>
      </c>
      <c r="B25" s="83" t="s">
        <v>258</v>
      </c>
      <c r="C25" s="109" t="s">
        <v>160</v>
      </c>
      <c r="D25" s="97"/>
      <c r="E25" s="150">
        <v>2</v>
      </c>
      <c r="F25" s="97"/>
      <c r="G25" s="97"/>
      <c r="H25" s="102"/>
      <c r="I25" s="97"/>
      <c r="J25" s="97"/>
      <c r="K25" s="97"/>
      <c r="L25" s="184"/>
      <c r="M25" s="97"/>
      <c r="N25" s="184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186"/>
      <c r="AF25" s="194"/>
      <c r="AG25" s="80">
        <f t="shared" si="0"/>
        <v>0</v>
      </c>
    </row>
    <row r="26" spans="1:39" s="7" customFormat="1" ht="32.25" customHeight="1">
      <c r="A26" s="196" t="s">
        <v>11</v>
      </c>
      <c r="B26" s="197"/>
      <c r="C26" s="103"/>
      <c r="D26" s="103"/>
      <c r="E26" s="103"/>
      <c r="F26" s="103"/>
      <c r="G26" s="82">
        <f>SUM(G12:G25)</f>
        <v>0</v>
      </c>
      <c r="H26" s="82">
        <f>SUM(H12:H25)</f>
        <v>105</v>
      </c>
      <c r="I26" s="82">
        <f t="shared" ref="I26:AG26" si="2">SUM(I12:I25)</f>
        <v>0</v>
      </c>
      <c r="J26" s="82">
        <f t="shared" si="2"/>
        <v>5</v>
      </c>
      <c r="K26" s="82">
        <f t="shared" si="2"/>
        <v>0</v>
      </c>
      <c r="L26" s="82">
        <f t="shared" si="2"/>
        <v>45</v>
      </c>
      <c r="M26" s="82">
        <f t="shared" si="2"/>
        <v>0</v>
      </c>
      <c r="N26" s="82">
        <f t="shared" si="2"/>
        <v>3</v>
      </c>
      <c r="O26" s="82">
        <f t="shared" si="2"/>
        <v>0</v>
      </c>
      <c r="P26" s="82">
        <f t="shared" si="2"/>
        <v>45</v>
      </c>
      <c r="Q26" s="82">
        <f t="shared" si="2"/>
        <v>0</v>
      </c>
      <c r="R26" s="82">
        <f t="shared" si="2"/>
        <v>3</v>
      </c>
      <c r="S26" s="82">
        <f t="shared" si="2"/>
        <v>0</v>
      </c>
      <c r="T26" s="82">
        <f t="shared" si="2"/>
        <v>45</v>
      </c>
      <c r="U26" s="82">
        <f t="shared" si="2"/>
        <v>0</v>
      </c>
      <c r="V26" s="82">
        <f t="shared" si="2"/>
        <v>4</v>
      </c>
      <c r="W26" s="82">
        <f t="shared" si="2"/>
        <v>0</v>
      </c>
      <c r="X26" s="82">
        <f t="shared" si="2"/>
        <v>30</v>
      </c>
      <c r="Y26" s="82">
        <f t="shared" si="2"/>
        <v>0</v>
      </c>
      <c r="Z26" s="82">
        <f t="shared" si="2"/>
        <v>2</v>
      </c>
      <c r="AA26" s="82">
        <f t="shared" si="2"/>
        <v>0</v>
      </c>
      <c r="AB26" s="82">
        <f t="shared" si="2"/>
        <v>15</v>
      </c>
      <c r="AC26" s="82">
        <f t="shared" si="2"/>
        <v>0</v>
      </c>
      <c r="AD26" s="82">
        <f t="shared" si="2"/>
        <v>1</v>
      </c>
      <c r="AE26" s="82">
        <f t="shared" si="2"/>
        <v>285</v>
      </c>
      <c r="AF26" s="82">
        <f t="shared" si="2"/>
        <v>460</v>
      </c>
      <c r="AG26" s="82">
        <f t="shared" si="2"/>
        <v>18</v>
      </c>
      <c r="AH26" s="4"/>
      <c r="AI26" s="4"/>
      <c r="AK26" s="4"/>
      <c r="AL26" s="4"/>
      <c r="AM26" s="4"/>
    </row>
    <row r="27" spans="1:39" ht="32.25" customHeight="1">
      <c r="A27" s="230" t="s">
        <v>31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7"/>
    </row>
    <row r="28" spans="1:39" ht="32.25" customHeight="1">
      <c r="A28" s="106">
        <v>10</v>
      </c>
      <c r="B28" s="104" t="s">
        <v>79</v>
      </c>
      <c r="C28" s="109" t="s">
        <v>162</v>
      </c>
      <c r="D28" s="90"/>
      <c r="E28" s="149">
        <v>1</v>
      </c>
      <c r="F28" s="105"/>
      <c r="G28" s="90"/>
      <c r="H28" s="149">
        <v>60</v>
      </c>
      <c r="I28" s="90"/>
      <c r="J28" s="149">
        <v>4</v>
      </c>
      <c r="K28" s="91"/>
      <c r="L28" s="91"/>
      <c r="M28" s="91"/>
      <c r="N28" s="168"/>
      <c r="O28" s="86"/>
      <c r="P28" s="86"/>
      <c r="Q28" s="86"/>
      <c r="R28" s="86"/>
      <c r="S28" s="91"/>
      <c r="T28" s="91"/>
      <c r="U28" s="91"/>
      <c r="V28" s="91"/>
      <c r="W28" s="86"/>
      <c r="X28" s="86"/>
      <c r="Y28" s="86"/>
      <c r="Z28" s="86"/>
      <c r="AA28" s="91"/>
      <c r="AB28" s="91"/>
      <c r="AC28" s="91"/>
      <c r="AD28" s="91"/>
      <c r="AE28" s="85">
        <f>SUM(G28:I28)+SUM(K28:M28)+SUM(O28:Q28)+SUM(S28:U28)+SUM(W28:Y28)+SUM(AA28:AC28)</f>
        <v>60</v>
      </c>
      <c r="AF28" s="90">
        <v>100</v>
      </c>
      <c r="AG28" s="80">
        <f>J28+N28+R28+V28+Z28+AD28</f>
        <v>4</v>
      </c>
    </row>
    <row r="29" spans="1:39" ht="32.25" customHeight="1">
      <c r="A29" s="63" t="s">
        <v>34</v>
      </c>
      <c r="B29" s="64"/>
      <c r="C29" s="65"/>
      <c r="D29" s="65"/>
      <c r="E29" s="15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6"/>
    </row>
    <row r="30" spans="1:39" ht="32.25" customHeight="1">
      <c r="A30" s="107">
        <v>11</v>
      </c>
      <c r="B30" s="108" t="s">
        <v>39</v>
      </c>
      <c r="C30" s="109" t="s">
        <v>212</v>
      </c>
      <c r="D30" s="147">
        <v>2</v>
      </c>
      <c r="E30" s="147" t="s">
        <v>38</v>
      </c>
      <c r="F30" s="110"/>
      <c r="G30" s="81"/>
      <c r="H30" s="164">
        <v>60</v>
      </c>
      <c r="I30" s="164"/>
      <c r="J30" s="164">
        <v>4</v>
      </c>
      <c r="K30" s="166"/>
      <c r="L30" s="166">
        <v>45</v>
      </c>
      <c r="M30" s="166"/>
      <c r="N30" s="166">
        <v>4</v>
      </c>
      <c r="O30" s="164"/>
      <c r="P30" s="164"/>
      <c r="Q30" s="164"/>
      <c r="R30" s="164"/>
      <c r="S30" s="166"/>
      <c r="T30" s="166"/>
      <c r="U30" s="166"/>
      <c r="V30" s="166"/>
      <c r="W30" s="164"/>
      <c r="X30" s="164"/>
      <c r="Y30" s="164"/>
      <c r="Z30" s="164"/>
      <c r="AA30" s="166"/>
      <c r="AB30" s="166"/>
      <c r="AC30" s="166"/>
      <c r="AD30" s="166"/>
      <c r="AE30" s="80">
        <f t="shared" ref="AE30:AE38" si="3">SUM(G30:I30)+SUM(K30:M30)+SUM(O30:Q30)+SUM(S30:U30)+SUM(W30:Y30)+SUM(AA30:AC30)</f>
        <v>105</v>
      </c>
      <c r="AF30" s="80">
        <v>200</v>
      </c>
      <c r="AG30" s="80">
        <f t="shared" ref="AG30:AG50" si="4">J30+N30+R30+V30+Z30+AD30</f>
        <v>8</v>
      </c>
    </row>
    <row r="31" spans="1:39" ht="32.25" customHeight="1">
      <c r="A31" s="107">
        <v>12</v>
      </c>
      <c r="B31" s="108" t="s">
        <v>40</v>
      </c>
      <c r="C31" s="109" t="s">
        <v>213</v>
      </c>
      <c r="D31" s="147">
        <v>4</v>
      </c>
      <c r="E31" s="147" t="s">
        <v>41</v>
      </c>
      <c r="F31" s="110"/>
      <c r="G31" s="81"/>
      <c r="H31" s="164"/>
      <c r="I31" s="164"/>
      <c r="J31" s="164"/>
      <c r="K31" s="166"/>
      <c r="L31" s="166"/>
      <c r="M31" s="166"/>
      <c r="N31" s="166"/>
      <c r="O31" s="164"/>
      <c r="P31" s="164">
        <v>30</v>
      </c>
      <c r="Q31" s="164"/>
      <c r="R31" s="164">
        <v>3</v>
      </c>
      <c r="S31" s="166"/>
      <c r="T31" s="166">
        <v>30</v>
      </c>
      <c r="U31" s="166"/>
      <c r="V31" s="166">
        <v>3</v>
      </c>
      <c r="W31" s="164"/>
      <c r="X31" s="164"/>
      <c r="Y31" s="164"/>
      <c r="Z31" s="164"/>
      <c r="AA31" s="166"/>
      <c r="AB31" s="166"/>
      <c r="AC31" s="166"/>
      <c r="AD31" s="166"/>
      <c r="AE31" s="80">
        <f t="shared" si="3"/>
        <v>60</v>
      </c>
      <c r="AF31" s="80">
        <v>150</v>
      </c>
      <c r="AG31" s="80">
        <f t="shared" si="4"/>
        <v>6</v>
      </c>
    </row>
    <row r="32" spans="1:39" ht="32.25" customHeight="1">
      <c r="A32" s="107">
        <v>13</v>
      </c>
      <c r="B32" s="108" t="s">
        <v>42</v>
      </c>
      <c r="C32" s="109" t="s">
        <v>214</v>
      </c>
      <c r="D32" s="147">
        <v>6</v>
      </c>
      <c r="E32" s="147" t="s">
        <v>43</v>
      </c>
      <c r="F32" s="110"/>
      <c r="G32" s="81"/>
      <c r="H32" s="164"/>
      <c r="I32" s="164"/>
      <c r="J32" s="164"/>
      <c r="K32" s="166"/>
      <c r="L32" s="166"/>
      <c r="M32" s="166"/>
      <c r="N32" s="166"/>
      <c r="O32" s="164"/>
      <c r="P32" s="164"/>
      <c r="Q32" s="164"/>
      <c r="R32" s="164"/>
      <c r="S32" s="166"/>
      <c r="T32" s="166"/>
      <c r="U32" s="166"/>
      <c r="V32" s="166"/>
      <c r="W32" s="164"/>
      <c r="X32" s="164">
        <v>30</v>
      </c>
      <c r="Y32" s="164"/>
      <c r="Z32" s="164">
        <v>3</v>
      </c>
      <c r="AA32" s="166"/>
      <c r="AB32" s="166">
        <v>30</v>
      </c>
      <c r="AC32" s="166"/>
      <c r="AD32" s="166">
        <v>4</v>
      </c>
      <c r="AE32" s="80">
        <f t="shared" si="3"/>
        <v>60</v>
      </c>
      <c r="AF32" s="80">
        <v>175</v>
      </c>
      <c r="AG32" s="80">
        <f t="shared" si="4"/>
        <v>7</v>
      </c>
    </row>
    <row r="33" spans="1:33" ht="32.25" customHeight="1">
      <c r="A33" s="107">
        <v>14</v>
      </c>
      <c r="B33" s="108" t="s">
        <v>44</v>
      </c>
      <c r="C33" s="109" t="s">
        <v>215</v>
      </c>
      <c r="D33" s="147">
        <v>2</v>
      </c>
      <c r="E33" s="147" t="s">
        <v>38</v>
      </c>
      <c r="F33" s="110"/>
      <c r="G33" s="81"/>
      <c r="H33" s="164">
        <v>30</v>
      </c>
      <c r="I33" s="164"/>
      <c r="J33" s="164">
        <v>3</v>
      </c>
      <c r="K33" s="166"/>
      <c r="L33" s="166">
        <v>30</v>
      </c>
      <c r="M33" s="166"/>
      <c r="N33" s="166">
        <v>4</v>
      </c>
      <c r="O33" s="164"/>
      <c r="P33" s="164"/>
      <c r="Q33" s="164"/>
      <c r="R33" s="164"/>
      <c r="S33" s="166"/>
      <c r="T33" s="166"/>
      <c r="U33" s="166"/>
      <c r="V33" s="166"/>
      <c r="W33" s="164"/>
      <c r="X33" s="164"/>
      <c r="Y33" s="164"/>
      <c r="Z33" s="164"/>
      <c r="AA33" s="166"/>
      <c r="AB33" s="166"/>
      <c r="AC33" s="166"/>
      <c r="AD33" s="166"/>
      <c r="AE33" s="80">
        <f t="shared" si="3"/>
        <v>60</v>
      </c>
      <c r="AF33" s="80">
        <v>175</v>
      </c>
      <c r="AG33" s="80">
        <f t="shared" si="4"/>
        <v>7</v>
      </c>
    </row>
    <row r="34" spans="1:33" ht="32.25" customHeight="1">
      <c r="A34" s="107">
        <v>15</v>
      </c>
      <c r="B34" s="108" t="s">
        <v>45</v>
      </c>
      <c r="C34" s="109" t="s">
        <v>216</v>
      </c>
      <c r="D34" s="147">
        <v>4</v>
      </c>
      <c r="E34" s="147" t="s">
        <v>41</v>
      </c>
      <c r="F34" s="110"/>
      <c r="G34" s="81"/>
      <c r="H34" s="164"/>
      <c r="I34" s="164"/>
      <c r="J34" s="164"/>
      <c r="K34" s="166"/>
      <c r="L34" s="166"/>
      <c r="M34" s="166"/>
      <c r="N34" s="166"/>
      <c r="O34" s="164"/>
      <c r="P34" s="164">
        <v>30</v>
      </c>
      <c r="Q34" s="164"/>
      <c r="R34" s="164">
        <v>3</v>
      </c>
      <c r="S34" s="166"/>
      <c r="T34" s="166">
        <v>30</v>
      </c>
      <c r="U34" s="166"/>
      <c r="V34" s="166">
        <v>3</v>
      </c>
      <c r="W34" s="164"/>
      <c r="X34" s="164"/>
      <c r="Y34" s="164"/>
      <c r="Z34" s="164"/>
      <c r="AA34" s="166"/>
      <c r="AB34" s="166"/>
      <c r="AC34" s="166"/>
      <c r="AD34" s="166"/>
      <c r="AE34" s="80">
        <f t="shared" si="3"/>
        <v>60</v>
      </c>
      <c r="AF34" s="80">
        <v>150</v>
      </c>
      <c r="AG34" s="80">
        <f t="shared" si="4"/>
        <v>6</v>
      </c>
    </row>
    <row r="35" spans="1:33" ht="32.25" customHeight="1">
      <c r="A35" s="107">
        <v>16</v>
      </c>
      <c r="B35" s="108" t="s">
        <v>46</v>
      </c>
      <c r="C35" s="84" t="s">
        <v>163</v>
      </c>
      <c r="D35" s="147">
        <v>6</v>
      </c>
      <c r="E35" s="147" t="s">
        <v>43</v>
      </c>
      <c r="F35" s="110"/>
      <c r="G35" s="81"/>
      <c r="H35" s="164"/>
      <c r="I35" s="164"/>
      <c r="J35" s="164"/>
      <c r="K35" s="166"/>
      <c r="L35" s="166"/>
      <c r="M35" s="166"/>
      <c r="N35" s="166"/>
      <c r="O35" s="164"/>
      <c r="P35" s="164"/>
      <c r="Q35" s="164"/>
      <c r="R35" s="164"/>
      <c r="S35" s="166"/>
      <c r="T35" s="166"/>
      <c r="U35" s="166"/>
      <c r="V35" s="166"/>
      <c r="W35" s="164"/>
      <c r="X35" s="164">
        <v>30</v>
      </c>
      <c r="Y35" s="164"/>
      <c r="Z35" s="164">
        <v>3</v>
      </c>
      <c r="AA35" s="166"/>
      <c r="AB35" s="166">
        <v>30</v>
      </c>
      <c r="AC35" s="166"/>
      <c r="AD35" s="166">
        <v>4</v>
      </c>
      <c r="AE35" s="80">
        <f t="shared" si="3"/>
        <v>60</v>
      </c>
      <c r="AF35" s="80">
        <v>175</v>
      </c>
      <c r="AG35" s="80">
        <f t="shared" si="4"/>
        <v>7</v>
      </c>
    </row>
    <row r="36" spans="1:33" ht="32.25" customHeight="1">
      <c r="A36" s="107">
        <v>17</v>
      </c>
      <c r="B36" s="108" t="s">
        <v>47</v>
      </c>
      <c r="C36" s="109" t="s">
        <v>217</v>
      </c>
      <c r="D36" s="147">
        <v>2</v>
      </c>
      <c r="E36" s="147" t="s">
        <v>38</v>
      </c>
      <c r="F36" s="110"/>
      <c r="G36" s="81"/>
      <c r="H36" s="164">
        <v>30</v>
      </c>
      <c r="I36" s="164"/>
      <c r="J36" s="164">
        <v>3</v>
      </c>
      <c r="K36" s="166"/>
      <c r="L36" s="166">
        <v>30</v>
      </c>
      <c r="M36" s="166"/>
      <c r="N36" s="166">
        <v>4</v>
      </c>
      <c r="O36" s="164"/>
      <c r="P36" s="164"/>
      <c r="Q36" s="164"/>
      <c r="R36" s="164"/>
      <c r="S36" s="166"/>
      <c r="T36" s="166"/>
      <c r="U36" s="166"/>
      <c r="V36" s="166"/>
      <c r="W36" s="164"/>
      <c r="X36" s="164"/>
      <c r="Y36" s="164"/>
      <c r="Z36" s="164"/>
      <c r="AA36" s="166"/>
      <c r="AB36" s="166"/>
      <c r="AC36" s="166"/>
      <c r="AD36" s="166"/>
      <c r="AE36" s="80">
        <f t="shared" si="3"/>
        <v>60</v>
      </c>
      <c r="AF36" s="80">
        <v>175</v>
      </c>
      <c r="AG36" s="80">
        <f t="shared" si="4"/>
        <v>7</v>
      </c>
    </row>
    <row r="37" spans="1:33" ht="32.25" customHeight="1">
      <c r="A37" s="107">
        <v>18</v>
      </c>
      <c r="B37" s="108" t="s">
        <v>48</v>
      </c>
      <c r="C37" s="109" t="s">
        <v>218</v>
      </c>
      <c r="D37" s="147">
        <v>4</v>
      </c>
      <c r="E37" s="147" t="s">
        <v>41</v>
      </c>
      <c r="F37" s="110"/>
      <c r="G37" s="81"/>
      <c r="H37" s="164"/>
      <c r="I37" s="164"/>
      <c r="J37" s="164"/>
      <c r="K37" s="166"/>
      <c r="L37" s="166"/>
      <c r="M37" s="166"/>
      <c r="N37" s="166"/>
      <c r="O37" s="164"/>
      <c r="P37" s="164">
        <v>30</v>
      </c>
      <c r="Q37" s="164"/>
      <c r="R37" s="164">
        <v>3</v>
      </c>
      <c r="S37" s="166"/>
      <c r="T37" s="166">
        <v>30</v>
      </c>
      <c r="U37" s="166"/>
      <c r="V37" s="166">
        <v>3</v>
      </c>
      <c r="W37" s="164"/>
      <c r="X37" s="164"/>
      <c r="Y37" s="164"/>
      <c r="Z37" s="164"/>
      <c r="AA37" s="166"/>
      <c r="AB37" s="166"/>
      <c r="AC37" s="166"/>
      <c r="AD37" s="166"/>
      <c r="AE37" s="80">
        <f t="shared" si="3"/>
        <v>60</v>
      </c>
      <c r="AF37" s="80">
        <v>150</v>
      </c>
      <c r="AG37" s="80">
        <f t="shared" si="4"/>
        <v>6</v>
      </c>
    </row>
    <row r="38" spans="1:33" ht="32.25" customHeight="1">
      <c r="A38" s="110">
        <v>19</v>
      </c>
      <c r="B38" s="108" t="s">
        <v>49</v>
      </c>
      <c r="C38" s="109" t="s">
        <v>219</v>
      </c>
      <c r="D38" s="147">
        <v>6</v>
      </c>
      <c r="E38" s="147" t="s">
        <v>43</v>
      </c>
      <c r="F38" s="110"/>
      <c r="G38" s="81"/>
      <c r="H38" s="164"/>
      <c r="I38" s="164"/>
      <c r="J38" s="164"/>
      <c r="K38" s="166"/>
      <c r="L38" s="166"/>
      <c r="M38" s="166"/>
      <c r="N38" s="166"/>
      <c r="O38" s="164"/>
      <c r="P38" s="164"/>
      <c r="Q38" s="164"/>
      <c r="R38" s="164"/>
      <c r="S38" s="166"/>
      <c r="T38" s="166"/>
      <c r="U38" s="166"/>
      <c r="V38" s="166"/>
      <c r="W38" s="164"/>
      <c r="X38" s="164">
        <v>30</v>
      </c>
      <c r="Y38" s="164"/>
      <c r="Z38" s="164">
        <v>3</v>
      </c>
      <c r="AA38" s="166"/>
      <c r="AB38" s="166">
        <v>30</v>
      </c>
      <c r="AC38" s="166"/>
      <c r="AD38" s="166">
        <v>4</v>
      </c>
      <c r="AE38" s="80">
        <f t="shared" si="3"/>
        <v>60</v>
      </c>
      <c r="AF38" s="80">
        <v>175</v>
      </c>
      <c r="AG38" s="80">
        <f t="shared" si="4"/>
        <v>7</v>
      </c>
    </row>
    <row r="39" spans="1:33" ht="32.25" customHeight="1">
      <c r="A39" s="63" t="s">
        <v>82</v>
      </c>
      <c r="B39" s="64"/>
      <c r="C39" s="65"/>
      <c r="D39" s="151"/>
      <c r="E39" s="15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6"/>
    </row>
    <row r="40" spans="1:33" ht="32.25" customHeight="1">
      <c r="A40" s="107">
        <v>20</v>
      </c>
      <c r="B40" s="108" t="s">
        <v>50</v>
      </c>
      <c r="C40" s="109" t="s">
        <v>164</v>
      </c>
      <c r="D40" s="147">
        <v>1</v>
      </c>
      <c r="E40" s="147"/>
      <c r="F40" s="80">
        <v>1</v>
      </c>
      <c r="G40" s="164">
        <v>30</v>
      </c>
      <c r="H40" s="164"/>
      <c r="I40" s="164"/>
      <c r="J40" s="164">
        <v>2</v>
      </c>
      <c r="K40" s="166"/>
      <c r="L40" s="166"/>
      <c r="M40" s="166"/>
      <c r="N40" s="166"/>
      <c r="O40" s="164"/>
      <c r="P40" s="164"/>
      <c r="Q40" s="164"/>
      <c r="R40" s="164"/>
      <c r="S40" s="166"/>
      <c r="T40" s="166"/>
      <c r="U40" s="166"/>
      <c r="V40" s="166"/>
      <c r="W40" s="164"/>
      <c r="X40" s="164"/>
      <c r="Y40" s="164"/>
      <c r="Z40" s="164"/>
      <c r="AA40" s="166"/>
      <c r="AB40" s="166"/>
      <c r="AC40" s="166"/>
      <c r="AD40" s="166"/>
      <c r="AE40" s="80">
        <f t="shared" ref="AE40:AE45" si="5">SUM(G40:I40)+SUM(K40:M40)+SUM(O40:Q40)+SUM(S40:U40)+SUM(W40:Y40)+SUM(AA40:AC40)</f>
        <v>30</v>
      </c>
      <c r="AF40" s="80">
        <v>50</v>
      </c>
      <c r="AG40" s="103">
        <f t="shared" si="4"/>
        <v>2</v>
      </c>
    </row>
    <row r="41" spans="1:33" ht="32.25" customHeight="1">
      <c r="A41" s="107">
        <v>21</v>
      </c>
      <c r="B41" s="108" t="s">
        <v>51</v>
      </c>
      <c r="C41" s="109" t="s">
        <v>165</v>
      </c>
      <c r="D41" s="147"/>
      <c r="E41" s="147">
        <v>1</v>
      </c>
      <c r="F41" s="110"/>
      <c r="G41" s="164"/>
      <c r="H41" s="164">
        <v>30</v>
      </c>
      <c r="I41" s="164"/>
      <c r="J41" s="164">
        <v>2</v>
      </c>
      <c r="K41" s="166"/>
      <c r="L41" s="166"/>
      <c r="M41" s="166"/>
      <c r="N41" s="166"/>
      <c r="O41" s="164"/>
      <c r="P41" s="164"/>
      <c r="Q41" s="164"/>
      <c r="R41" s="164"/>
      <c r="S41" s="166"/>
      <c r="T41" s="166"/>
      <c r="U41" s="166"/>
      <c r="V41" s="166"/>
      <c r="W41" s="164"/>
      <c r="X41" s="164"/>
      <c r="Y41" s="164"/>
      <c r="Z41" s="164"/>
      <c r="AA41" s="166"/>
      <c r="AB41" s="166"/>
      <c r="AC41" s="166"/>
      <c r="AD41" s="166"/>
      <c r="AE41" s="80">
        <f t="shared" si="5"/>
        <v>30</v>
      </c>
      <c r="AF41" s="80">
        <v>50</v>
      </c>
      <c r="AG41" s="103">
        <f t="shared" si="4"/>
        <v>2</v>
      </c>
    </row>
    <row r="42" spans="1:33" ht="32.25" customHeight="1">
      <c r="A42" s="107">
        <v>22</v>
      </c>
      <c r="B42" s="108" t="s">
        <v>52</v>
      </c>
      <c r="C42" s="109" t="s">
        <v>166</v>
      </c>
      <c r="D42" s="147">
        <v>2</v>
      </c>
      <c r="E42" s="147" t="s">
        <v>38</v>
      </c>
      <c r="F42" s="110"/>
      <c r="G42" s="164"/>
      <c r="H42" s="164">
        <v>30</v>
      </c>
      <c r="I42" s="164"/>
      <c r="J42" s="164">
        <v>3</v>
      </c>
      <c r="K42" s="166"/>
      <c r="L42" s="166">
        <v>30</v>
      </c>
      <c r="M42" s="166"/>
      <c r="N42" s="166">
        <v>3</v>
      </c>
      <c r="O42" s="164"/>
      <c r="P42" s="164"/>
      <c r="Q42" s="164"/>
      <c r="R42" s="164"/>
      <c r="S42" s="166"/>
      <c r="T42" s="166"/>
      <c r="U42" s="166"/>
      <c r="V42" s="166"/>
      <c r="W42" s="164"/>
      <c r="X42" s="164"/>
      <c r="Y42" s="164"/>
      <c r="Z42" s="164"/>
      <c r="AA42" s="166"/>
      <c r="AB42" s="166"/>
      <c r="AC42" s="166"/>
      <c r="AD42" s="166"/>
      <c r="AE42" s="80">
        <f t="shared" si="5"/>
        <v>60</v>
      </c>
      <c r="AF42" s="80">
        <v>150</v>
      </c>
      <c r="AG42" s="103">
        <f t="shared" si="4"/>
        <v>6</v>
      </c>
    </row>
    <row r="43" spans="1:33" ht="32.25" customHeight="1">
      <c r="A43" s="107">
        <v>23</v>
      </c>
      <c r="B43" s="108" t="s">
        <v>53</v>
      </c>
      <c r="C43" s="109" t="s">
        <v>211</v>
      </c>
      <c r="D43" s="147">
        <v>5</v>
      </c>
      <c r="E43" s="147" t="s">
        <v>244</v>
      </c>
      <c r="F43" s="110"/>
      <c r="G43" s="164"/>
      <c r="H43" s="164"/>
      <c r="I43" s="164"/>
      <c r="J43" s="164"/>
      <c r="K43" s="166"/>
      <c r="L43" s="166"/>
      <c r="M43" s="166"/>
      <c r="N43" s="166"/>
      <c r="O43" s="164"/>
      <c r="P43" s="164">
        <v>30</v>
      </c>
      <c r="Q43" s="164"/>
      <c r="R43" s="164">
        <v>2</v>
      </c>
      <c r="S43" s="166"/>
      <c r="T43" s="166">
        <v>15</v>
      </c>
      <c r="U43" s="166"/>
      <c r="V43" s="166">
        <v>1</v>
      </c>
      <c r="W43" s="164"/>
      <c r="X43" s="164">
        <v>15</v>
      </c>
      <c r="Y43" s="164"/>
      <c r="Z43" s="164">
        <v>1</v>
      </c>
      <c r="AA43" s="166"/>
      <c r="AB43" s="166"/>
      <c r="AC43" s="166"/>
      <c r="AD43" s="166"/>
      <c r="AE43" s="80">
        <f t="shared" si="5"/>
        <v>60</v>
      </c>
      <c r="AF43" s="80">
        <v>100</v>
      </c>
      <c r="AG43" s="103">
        <f t="shared" si="4"/>
        <v>4</v>
      </c>
    </row>
    <row r="44" spans="1:33" ht="53.25" customHeight="1">
      <c r="A44" s="111">
        <v>24</v>
      </c>
      <c r="B44" s="112" t="s">
        <v>83</v>
      </c>
      <c r="C44" s="109" t="s">
        <v>167</v>
      </c>
      <c r="D44" s="103"/>
      <c r="E44" s="152">
        <v>6</v>
      </c>
      <c r="F44" s="113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>
        <v>30</v>
      </c>
      <c r="AC44" s="152"/>
      <c r="AD44" s="152">
        <v>2</v>
      </c>
      <c r="AE44" s="80">
        <f t="shared" si="5"/>
        <v>30</v>
      </c>
      <c r="AF44" s="80">
        <v>50</v>
      </c>
      <c r="AG44" s="103">
        <f>J44+N44+R44+V44+Z44+AD44</f>
        <v>2</v>
      </c>
    </row>
    <row r="45" spans="1:33" s="48" customFormat="1" ht="38.25" customHeight="1">
      <c r="A45" s="111">
        <v>25</v>
      </c>
      <c r="B45" s="112" t="s">
        <v>64</v>
      </c>
      <c r="C45" s="109" t="s">
        <v>168</v>
      </c>
      <c r="D45" s="114"/>
      <c r="E45" s="153">
        <v>6</v>
      </c>
      <c r="F45" s="116"/>
      <c r="G45" s="169"/>
      <c r="H45" s="169"/>
      <c r="I45" s="169"/>
      <c r="J45" s="169"/>
      <c r="K45" s="168"/>
      <c r="L45" s="168"/>
      <c r="M45" s="168"/>
      <c r="N45" s="168"/>
      <c r="O45" s="169"/>
      <c r="P45" s="169"/>
      <c r="Q45" s="169"/>
      <c r="R45" s="169"/>
      <c r="S45" s="168"/>
      <c r="T45" s="168"/>
      <c r="U45" s="168"/>
      <c r="V45" s="168"/>
      <c r="W45" s="169"/>
      <c r="X45" s="169"/>
      <c r="Y45" s="169"/>
      <c r="Z45" s="169"/>
      <c r="AA45" s="168"/>
      <c r="AB45" s="168"/>
      <c r="AC45" s="168">
        <v>30</v>
      </c>
      <c r="AD45" s="168">
        <v>2</v>
      </c>
      <c r="AE45" s="103">
        <f t="shared" si="5"/>
        <v>30</v>
      </c>
      <c r="AF45" s="115">
        <v>50</v>
      </c>
      <c r="AG45" s="103">
        <f t="shared" si="4"/>
        <v>2</v>
      </c>
    </row>
    <row r="46" spans="1:33" ht="32.25" customHeight="1">
      <c r="A46" s="230" t="s">
        <v>35</v>
      </c>
      <c r="B46" s="216"/>
      <c r="C46" s="65"/>
      <c r="D46" s="65"/>
      <c r="E46" s="15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6"/>
    </row>
    <row r="47" spans="1:33" ht="32.25" customHeight="1">
      <c r="A47" s="107">
        <v>26</v>
      </c>
      <c r="B47" s="108" t="s">
        <v>54</v>
      </c>
      <c r="C47" s="109" t="s">
        <v>169</v>
      </c>
      <c r="D47" s="147"/>
      <c r="E47" s="147">
        <v>1</v>
      </c>
      <c r="F47" s="110"/>
      <c r="G47" s="164">
        <v>30</v>
      </c>
      <c r="H47" s="164"/>
      <c r="I47" s="164"/>
      <c r="J47" s="164">
        <v>2</v>
      </c>
      <c r="K47" s="166"/>
      <c r="L47" s="166"/>
      <c r="M47" s="166"/>
      <c r="N47" s="166"/>
      <c r="O47" s="164"/>
      <c r="P47" s="164"/>
      <c r="Q47" s="164"/>
      <c r="R47" s="164"/>
      <c r="S47" s="166"/>
      <c r="T47" s="166"/>
      <c r="U47" s="166"/>
      <c r="V47" s="166"/>
      <c r="W47" s="164"/>
      <c r="X47" s="164"/>
      <c r="Y47" s="164"/>
      <c r="Z47" s="164"/>
      <c r="AA47" s="166"/>
      <c r="AB47" s="166"/>
      <c r="AC47" s="166"/>
      <c r="AD47" s="166"/>
      <c r="AE47" s="80">
        <f>SUM(G47:I47)+SUM(K47:M47)+SUM(O47:Q47)+SUM(S47:U47)+SUM(W47:Y47)+SUM(AA47:AC47)</f>
        <v>30</v>
      </c>
      <c r="AF47" s="80">
        <v>50</v>
      </c>
      <c r="AG47" s="80">
        <f t="shared" si="4"/>
        <v>2</v>
      </c>
    </row>
    <row r="48" spans="1:33" ht="32.25" customHeight="1">
      <c r="A48" s="107">
        <v>27</v>
      </c>
      <c r="B48" s="108" t="s">
        <v>55</v>
      </c>
      <c r="C48" s="109" t="s">
        <v>170</v>
      </c>
      <c r="D48" s="147">
        <v>2</v>
      </c>
      <c r="E48" s="147">
        <v>1</v>
      </c>
      <c r="F48" s="80">
        <v>2</v>
      </c>
      <c r="G48" s="164">
        <v>30</v>
      </c>
      <c r="H48" s="164"/>
      <c r="I48" s="164"/>
      <c r="J48" s="164">
        <v>2</v>
      </c>
      <c r="K48" s="166">
        <v>30</v>
      </c>
      <c r="L48" s="166"/>
      <c r="M48" s="166"/>
      <c r="N48" s="166">
        <v>2</v>
      </c>
      <c r="O48" s="164"/>
      <c r="P48" s="164"/>
      <c r="Q48" s="164"/>
      <c r="R48" s="164"/>
      <c r="S48" s="178"/>
      <c r="T48" s="166"/>
      <c r="U48" s="166"/>
      <c r="V48" s="166"/>
      <c r="W48" s="164"/>
      <c r="X48" s="164"/>
      <c r="Y48" s="164"/>
      <c r="Z48" s="164"/>
      <c r="AA48" s="166"/>
      <c r="AB48" s="166"/>
      <c r="AC48" s="166"/>
      <c r="AD48" s="166"/>
      <c r="AE48" s="80">
        <f>SUM(G48:I48)+SUM(K48:M48)+SUM(O48:Q48)+SUM(S48:U48)+SUM(W48:Y48)+SUM(AA48:AC48)</f>
        <v>60</v>
      </c>
      <c r="AF48" s="80">
        <v>100</v>
      </c>
      <c r="AG48" s="80">
        <f t="shared" si="4"/>
        <v>4</v>
      </c>
    </row>
    <row r="49" spans="1:181" s="48" customFormat="1" ht="32.25" customHeight="1">
      <c r="A49" s="111">
        <v>28</v>
      </c>
      <c r="B49" s="117" t="s">
        <v>56</v>
      </c>
      <c r="C49" s="109" t="s">
        <v>171</v>
      </c>
      <c r="D49" s="152">
        <v>4</v>
      </c>
      <c r="E49" s="152" t="s">
        <v>41</v>
      </c>
      <c r="F49" s="113">
        <v>4</v>
      </c>
      <c r="G49" s="164"/>
      <c r="H49" s="164"/>
      <c r="I49" s="164"/>
      <c r="J49" s="164"/>
      <c r="K49" s="166"/>
      <c r="L49" s="166"/>
      <c r="M49" s="166"/>
      <c r="N49" s="166"/>
      <c r="O49" s="164"/>
      <c r="P49" s="164">
        <v>30</v>
      </c>
      <c r="Q49" s="164"/>
      <c r="R49" s="164">
        <v>2</v>
      </c>
      <c r="S49" s="166"/>
      <c r="T49" s="166">
        <v>30</v>
      </c>
      <c r="U49" s="166">
        <v>15</v>
      </c>
      <c r="V49" s="166">
        <v>3</v>
      </c>
      <c r="W49" s="164"/>
      <c r="X49" s="164"/>
      <c r="Y49" s="164"/>
      <c r="Z49" s="164"/>
      <c r="AA49" s="166"/>
      <c r="AB49" s="166"/>
      <c r="AC49" s="166"/>
      <c r="AD49" s="166"/>
      <c r="AE49" s="103">
        <f>SUM(G49:I49)+SUM(K49:M49)+SUM(O49:Q49)+SUM(S49:U49)+SUM(W49:Y49)+SUM(AA49:AC49)</f>
        <v>75</v>
      </c>
      <c r="AF49" s="103">
        <v>125</v>
      </c>
      <c r="AG49" s="103">
        <f t="shared" si="4"/>
        <v>5</v>
      </c>
    </row>
    <row r="50" spans="1:181" s="48" customFormat="1" ht="32.25" customHeight="1" thickBot="1">
      <c r="A50" s="118">
        <v>29</v>
      </c>
      <c r="B50" s="119" t="s">
        <v>57</v>
      </c>
      <c r="C50" s="109" t="s">
        <v>172</v>
      </c>
      <c r="D50" s="154">
        <v>6</v>
      </c>
      <c r="E50" s="154" t="s">
        <v>43</v>
      </c>
      <c r="F50" s="121">
        <v>5</v>
      </c>
      <c r="G50" s="175"/>
      <c r="H50" s="175"/>
      <c r="I50" s="175"/>
      <c r="J50" s="175"/>
      <c r="K50" s="174"/>
      <c r="L50" s="174"/>
      <c r="M50" s="174"/>
      <c r="N50" s="174"/>
      <c r="O50" s="175"/>
      <c r="P50" s="175"/>
      <c r="Q50" s="175"/>
      <c r="R50" s="175"/>
      <c r="S50" s="174"/>
      <c r="T50" s="174"/>
      <c r="U50" s="174"/>
      <c r="V50" s="174"/>
      <c r="W50" s="175">
        <v>15</v>
      </c>
      <c r="X50" s="175"/>
      <c r="Y50" s="175">
        <v>15</v>
      </c>
      <c r="Z50" s="175">
        <v>2</v>
      </c>
      <c r="AA50" s="174"/>
      <c r="AB50" s="174">
        <v>30</v>
      </c>
      <c r="AC50" s="174"/>
      <c r="AD50" s="174">
        <v>2</v>
      </c>
      <c r="AE50" s="120">
        <f>SUM(G50:I50)+SUM(K50:M50)+SUM(O50:Q50)+SUM(S50:U50)+SUM(W50:Y50)+SUM(AA50:AC50)</f>
        <v>60</v>
      </c>
      <c r="AF50" s="120">
        <v>100</v>
      </c>
      <c r="AG50" s="120">
        <f t="shared" si="4"/>
        <v>4</v>
      </c>
    </row>
    <row r="51" spans="1:181" s="48" customFormat="1" ht="32.25" customHeight="1" thickTop="1" thickBot="1">
      <c r="A51" s="231" t="s">
        <v>121</v>
      </c>
      <c r="B51" s="231"/>
      <c r="C51" s="232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</row>
    <row r="52" spans="1:181" s="48" customFormat="1" ht="32.25" customHeight="1" thickTop="1" thickBot="1">
      <c r="A52" s="122">
        <v>30</v>
      </c>
      <c r="B52" s="123" t="s">
        <v>84</v>
      </c>
      <c r="C52" s="109" t="s">
        <v>173</v>
      </c>
      <c r="D52" s="101"/>
      <c r="E52" s="101">
        <v>4</v>
      </c>
      <c r="F52" s="124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>
        <v>15</v>
      </c>
      <c r="U52" s="176"/>
      <c r="V52" s="176">
        <v>1</v>
      </c>
      <c r="W52" s="176"/>
      <c r="X52" s="176"/>
      <c r="Y52" s="176"/>
      <c r="Z52" s="176"/>
      <c r="AA52" s="176"/>
      <c r="AB52" s="176"/>
      <c r="AC52" s="176"/>
      <c r="AD52" s="176"/>
      <c r="AE52" s="120">
        <f>SUM(G52:I52)+SUM(K52:M52)+SUM(O52:Q52)+SUM(S52:U52)+SUM(W52:Y52)+SUM(AA52:AC52)</f>
        <v>15</v>
      </c>
      <c r="AF52" s="120">
        <v>25</v>
      </c>
      <c r="AG52" s="80">
        <f>J52+N52+R52+V52+Z52+AD52</f>
        <v>1</v>
      </c>
    </row>
    <row r="53" spans="1:181" s="48" customFormat="1" ht="32.25" customHeight="1" thickTop="1" thickBot="1">
      <c r="A53" s="125">
        <v>31</v>
      </c>
      <c r="B53" s="126" t="s">
        <v>36</v>
      </c>
      <c r="C53" s="109" t="s">
        <v>174</v>
      </c>
      <c r="D53" s="101"/>
      <c r="E53" s="101">
        <v>5.6</v>
      </c>
      <c r="F53" s="124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>
        <v>30</v>
      </c>
      <c r="Y53" s="176"/>
      <c r="Z53" s="176">
        <v>5</v>
      </c>
      <c r="AA53" s="176"/>
      <c r="AB53" s="176">
        <v>30</v>
      </c>
      <c r="AC53" s="176"/>
      <c r="AD53" s="176">
        <v>6</v>
      </c>
      <c r="AE53" s="120">
        <f>SUM(G53:I53)+SUM(K53:M53)+SUM(O53:Q53)+SUM(S53:U53)+SUM(W53:Y53)+SUM(AA53:AC53)</f>
        <v>60</v>
      </c>
      <c r="AF53" s="120">
        <v>275</v>
      </c>
      <c r="AG53" s="80">
        <f>J53+N53+R53+V53+Z53+AD53</f>
        <v>11</v>
      </c>
    </row>
    <row r="54" spans="1:181" s="48" customFormat="1" ht="32.25" customHeight="1" thickTop="1">
      <c r="A54" s="122">
        <v>32</v>
      </c>
      <c r="B54" s="126" t="s">
        <v>37</v>
      </c>
      <c r="C54" s="109" t="s">
        <v>175</v>
      </c>
      <c r="D54" s="101"/>
      <c r="E54" s="101">
        <v>5</v>
      </c>
      <c r="F54" s="124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>
        <v>15</v>
      </c>
      <c r="X54" s="176"/>
      <c r="Y54" s="176"/>
      <c r="Z54" s="176">
        <v>1</v>
      </c>
      <c r="AA54" s="176"/>
      <c r="AB54" s="176"/>
      <c r="AC54" s="176"/>
      <c r="AD54" s="176"/>
      <c r="AE54" s="120">
        <f>SUM(G54:I54)+SUM(K54:M54)+SUM(O54:Q54)+SUM(S54:U54)+SUM(W54:Y54)+SUM(AA54:AC54)</f>
        <v>15</v>
      </c>
      <c r="AF54" s="120">
        <v>25</v>
      </c>
      <c r="AG54" s="80">
        <f>J54+N54+R54+V54+Z54+AD54</f>
        <v>1</v>
      </c>
    </row>
    <row r="55" spans="1:181" s="12" customFormat="1" ht="32.25" customHeight="1">
      <c r="A55" s="196" t="s">
        <v>11</v>
      </c>
      <c r="B55" s="197"/>
      <c r="C55" s="103"/>
      <c r="D55" s="103"/>
      <c r="E55" s="103"/>
      <c r="F55" s="103"/>
      <c r="G55" s="166">
        <f t="shared" ref="G55:AG55" si="6">SUM(G28:G28)+SUM(G30:G38)+SUM(G40:G45)+SUM(G47:G50)+SUM(G52:G54)</f>
        <v>90</v>
      </c>
      <c r="H55" s="166">
        <f t="shared" si="6"/>
        <v>240</v>
      </c>
      <c r="I55" s="166">
        <f t="shared" si="6"/>
        <v>0</v>
      </c>
      <c r="J55" s="166">
        <f t="shared" si="6"/>
        <v>25</v>
      </c>
      <c r="K55" s="166">
        <f t="shared" si="6"/>
        <v>30</v>
      </c>
      <c r="L55" s="166">
        <f t="shared" si="6"/>
        <v>135</v>
      </c>
      <c r="M55" s="166">
        <f t="shared" si="6"/>
        <v>0</v>
      </c>
      <c r="N55" s="166">
        <f t="shared" si="6"/>
        <v>17</v>
      </c>
      <c r="O55" s="166">
        <f t="shared" si="6"/>
        <v>0</v>
      </c>
      <c r="P55" s="166">
        <f t="shared" si="6"/>
        <v>150</v>
      </c>
      <c r="Q55" s="166">
        <f t="shared" si="6"/>
        <v>0</v>
      </c>
      <c r="R55" s="166">
        <f t="shared" si="6"/>
        <v>13</v>
      </c>
      <c r="S55" s="166">
        <f t="shared" si="6"/>
        <v>0</v>
      </c>
      <c r="T55" s="166">
        <f t="shared" si="6"/>
        <v>150</v>
      </c>
      <c r="U55" s="166">
        <f t="shared" si="6"/>
        <v>15</v>
      </c>
      <c r="V55" s="166">
        <f t="shared" si="6"/>
        <v>14</v>
      </c>
      <c r="W55" s="166">
        <f t="shared" si="6"/>
        <v>30</v>
      </c>
      <c r="X55" s="166">
        <f t="shared" si="6"/>
        <v>135</v>
      </c>
      <c r="Y55" s="166">
        <f t="shared" si="6"/>
        <v>15</v>
      </c>
      <c r="Z55" s="166">
        <f t="shared" si="6"/>
        <v>18</v>
      </c>
      <c r="AA55" s="166">
        <f t="shared" si="6"/>
        <v>0</v>
      </c>
      <c r="AB55" s="166">
        <f t="shared" si="6"/>
        <v>180</v>
      </c>
      <c r="AC55" s="166">
        <f t="shared" si="6"/>
        <v>30</v>
      </c>
      <c r="AD55" s="166">
        <f t="shared" si="6"/>
        <v>24</v>
      </c>
      <c r="AE55" s="82">
        <f t="shared" si="6"/>
        <v>1200</v>
      </c>
      <c r="AF55" s="82">
        <f t="shared" si="6"/>
        <v>2775</v>
      </c>
      <c r="AG55" s="82">
        <f t="shared" si="6"/>
        <v>111</v>
      </c>
      <c r="AH55" s="20"/>
      <c r="AI55" s="20"/>
      <c r="AJ55" s="28"/>
      <c r="AK55" s="20"/>
      <c r="AL55" s="20"/>
      <c r="AM55" s="20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</row>
    <row r="56" spans="1:181" ht="32.25" customHeight="1" thickBot="1">
      <c r="A56" s="214" t="s">
        <v>32</v>
      </c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7"/>
    </row>
    <row r="57" spans="1:181" ht="32.25" customHeight="1">
      <c r="A57" s="200" t="s">
        <v>122</v>
      </c>
      <c r="B57" s="201"/>
      <c r="C57" s="189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89"/>
      <c r="AF57" s="189"/>
      <c r="AG57" s="189"/>
      <c r="AH57"/>
    </row>
    <row r="58" spans="1:181" ht="32.25" customHeight="1">
      <c r="A58" s="202"/>
      <c r="B58" s="203"/>
      <c r="C58" s="190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0"/>
      <c r="AF58" s="190"/>
      <c r="AG58" s="190"/>
    </row>
    <row r="59" spans="1:181" ht="32.25" customHeight="1">
      <c r="A59" s="67">
        <v>33</v>
      </c>
      <c r="B59" s="127" t="s">
        <v>123</v>
      </c>
      <c r="C59" s="68" t="s">
        <v>220</v>
      </c>
      <c r="D59" s="155">
        <v>3</v>
      </c>
      <c r="E59" s="156">
        <v>3</v>
      </c>
      <c r="F59" s="156"/>
      <c r="G59" s="156"/>
      <c r="H59" s="156"/>
      <c r="I59" s="156"/>
      <c r="J59" s="156"/>
      <c r="K59" s="159"/>
      <c r="L59" s="159"/>
      <c r="M59" s="159"/>
      <c r="N59" s="159"/>
      <c r="O59" s="156">
        <v>10</v>
      </c>
      <c r="P59" s="156">
        <v>15</v>
      </c>
      <c r="Q59" s="156">
        <v>5</v>
      </c>
      <c r="R59" s="156">
        <v>2</v>
      </c>
      <c r="S59" s="160"/>
      <c r="T59" s="160"/>
      <c r="U59" s="160"/>
      <c r="V59" s="160"/>
      <c r="W59" s="156"/>
      <c r="X59" s="156"/>
      <c r="Y59" s="156"/>
      <c r="Z59" s="156"/>
      <c r="AA59" s="161"/>
      <c r="AB59" s="161"/>
      <c r="AC59" s="161"/>
      <c r="AD59" s="161"/>
      <c r="AE59" s="120">
        <f t="shared" ref="AE59:AE73" si="7">SUM(G59:I59)+SUM(K59:M59)+SUM(O59:Q59)+SUM(S59:U59)+SUM(W59:Y59)+SUM(AA59:AC59)</f>
        <v>30</v>
      </c>
      <c r="AF59" s="128">
        <v>50</v>
      </c>
      <c r="AG59" s="80">
        <f t="shared" ref="AG59:AG73" si="8">J59+N59+R59+V59+Z59+AD59</f>
        <v>2</v>
      </c>
    </row>
    <row r="60" spans="1:181" ht="32.25" customHeight="1">
      <c r="A60" s="67">
        <v>34</v>
      </c>
      <c r="B60" s="127" t="s">
        <v>124</v>
      </c>
      <c r="C60" s="68" t="s">
        <v>221</v>
      </c>
      <c r="D60" s="157"/>
      <c r="E60" s="156">
        <v>3</v>
      </c>
      <c r="F60" s="156"/>
      <c r="G60" s="156"/>
      <c r="H60" s="156"/>
      <c r="I60" s="156"/>
      <c r="J60" s="156"/>
      <c r="K60" s="159"/>
      <c r="L60" s="159"/>
      <c r="M60" s="159"/>
      <c r="N60" s="159"/>
      <c r="O60" s="156">
        <v>10</v>
      </c>
      <c r="P60" s="156">
        <v>15</v>
      </c>
      <c r="Q60" s="156">
        <v>5</v>
      </c>
      <c r="R60" s="156">
        <v>2</v>
      </c>
      <c r="S60" s="160"/>
      <c r="T60" s="160"/>
      <c r="U60" s="160"/>
      <c r="V60" s="160"/>
      <c r="W60" s="156"/>
      <c r="X60" s="156"/>
      <c r="Y60" s="156"/>
      <c r="Z60" s="156"/>
      <c r="AA60" s="161"/>
      <c r="AB60" s="161"/>
      <c r="AC60" s="161"/>
      <c r="AD60" s="161"/>
      <c r="AE60" s="120">
        <f t="shared" si="7"/>
        <v>30</v>
      </c>
      <c r="AF60" s="128">
        <v>50</v>
      </c>
      <c r="AG60" s="80">
        <f t="shared" si="8"/>
        <v>2</v>
      </c>
    </row>
    <row r="61" spans="1:181" ht="56.25" customHeight="1">
      <c r="A61" s="67">
        <v>35</v>
      </c>
      <c r="B61" s="130" t="s">
        <v>125</v>
      </c>
      <c r="C61" s="68" t="s">
        <v>222</v>
      </c>
      <c r="D61" s="157"/>
      <c r="E61" s="156">
        <v>3</v>
      </c>
      <c r="F61" s="156"/>
      <c r="G61" s="156"/>
      <c r="H61" s="156"/>
      <c r="I61" s="156"/>
      <c r="J61" s="156"/>
      <c r="K61" s="161"/>
      <c r="L61" s="161"/>
      <c r="M61" s="161"/>
      <c r="N61" s="161"/>
      <c r="O61" s="156">
        <v>10</v>
      </c>
      <c r="P61" s="156">
        <v>15</v>
      </c>
      <c r="Q61" s="156">
        <v>5</v>
      </c>
      <c r="R61" s="156">
        <v>2</v>
      </c>
      <c r="S61" s="160"/>
      <c r="T61" s="160"/>
      <c r="U61" s="160"/>
      <c r="V61" s="160"/>
      <c r="W61" s="156"/>
      <c r="X61" s="156"/>
      <c r="Y61" s="156"/>
      <c r="Z61" s="156"/>
      <c r="AA61" s="161"/>
      <c r="AB61" s="161"/>
      <c r="AC61" s="161"/>
      <c r="AD61" s="161"/>
      <c r="AE61" s="120">
        <f t="shared" si="7"/>
        <v>30</v>
      </c>
      <c r="AF61" s="128">
        <v>50</v>
      </c>
      <c r="AG61" s="80">
        <f t="shared" si="8"/>
        <v>2</v>
      </c>
    </row>
    <row r="62" spans="1:181" ht="53.25" customHeight="1">
      <c r="A62" s="67">
        <v>36</v>
      </c>
      <c r="B62" s="127" t="s">
        <v>126</v>
      </c>
      <c r="C62" s="68" t="s">
        <v>223</v>
      </c>
      <c r="D62" s="157"/>
      <c r="E62" s="156">
        <v>3</v>
      </c>
      <c r="F62" s="156"/>
      <c r="G62" s="156"/>
      <c r="H62" s="156"/>
      <c r="I62" s="156"/>
      <c r="J62" s="156"/>
      <c r="K62" s="161"/>
      <c r="L62" s="161"/>
      <c r="M62" s="161"/>
      <c r="N62" s="161"/>
      <c r="O62" s="156">
        <v>10</v>
      </c>
      <c r="P62" s="156">
        <v>15</v>
      </c>
      <c r="Q62" s="156">
        <v>5</v>
      </c>
      <c r="R62" s="156">
        <v>2</v>
      </c>
      <c r="S62" s="160"/>
      <c r="T62" s="160"/>
      <c r="U62" s="160"/>
      <c r="V62" s="160"/>
      <c r="W62" s="156"/>
      <c r="X62" s="156"/>
      <c r="Y62" s="156"/>
      <c r="Z62" s="156"/>
      <c r="AA62" s="161"/>
      <c r="AB62" s="161"/>
      <c r="AC62" s="161"/>
      <c r="AD62" s="161"/>
      <c r="AE62" s="120">
        <f t="shared" si="7"/>
        <v>30</v>
      </c>
      <c r="AF62" s="128">
        <v>50</v>
      </c>
      <c r="AG62" s="80">
        <f t="shared" si="8"/>
        <v>2</v>
      </c>
    </row>
    <row r="63" spans="1:181" ht="32.25" customHeight="1">
      <c r="A63" s="67">
        <v>37</v>
      </c>
      <c r="B63" s="127" t="s">
        <v>128</v>
      </c>
      <c r="C63" s="68" t="s">
        <v>224</v>
      </c>
      <c r="D63" s="157">
        <v>4</v>
      </c>
      <c r="E63" s="156">
        <v>4</v>
      </c>
      <c r="F63" s="156"/>
      <c r="G63" s="156"/>
      <c r="H63" s="156"/>
      <c r="I63" s="156"/>
      <c r="J63" s="156"/>
      <c r="K63" s="161"/>
      <c r="L63" s="161"/>
      <c r="M63" s="161"/>
      <c r="N63" s="161"/>
      <c r="O63" s="156"/>
      <c r="P63" s="156"/>
      <c r="Q63" s="156"/>
      <c r="R63" s="156"/>
      <c r="S63" s="160">
        <v>10</v>
      </c>
      <c r="T63" s="160">
        <v>15</v>
      </c>
      <c r="U63" s="160"/>
      <c r="V63" s="160">
        <v>2</v>
      </c>
      <c r="W63" s="156"/>
      <c r="X63" s="156"/>
      <c r="Y63" s="156"/>
      <c r="Z63" s="156"/>
      <c r="AA63" s="161"/>
      <c r="AB63" s="161"/>
      <c r="AC63" s="161"/>
      <c r="AD63" s="161"/>
      <c r="AE63" s="120">
        <f t="shared" si="7"/>
        <v>25</v>
      </c>
      <c r="AF63" s="128">
        <v>50</v>
      </c>
      <c r="AG63" s="80">
        <f t="shared" si="8"/>
        <v>2</v>
      </c>
    </row>
    <row r="64" spans="1:181" ht="32.25" customHeight="1">
      <c r="A64" s="67">
        <v>38</v>
      </c>
      <c r="B64" s="127" t="s">
        <v>129</v>
      </c>
      <c r="C64" s="68" t="s">
        <v>225</v>
      </c>
      <c r="D64" s="157"/>
      <c r="E64" s="156">
        <v>2</v>
      </c>
      <c r="F64" s="156"/>
      <c r="G64" s="156"/>
      <c r="H64" s="156"/>
      <c r="I64" s="156"/>
      <c r="J64" s="156"/>
      <c r="K64" s="161"/>
      <c r="L64" s="159">
        <v>15</v>
      </c>
      <c r="M64" s="159"/>
      <c r="N64" s="159">
        <v>1</v>
      </c>
      <c r="O64" s="156"/>
      <c r="P64" s="156"/>
      <c r="Q64" s="156"/>
      <c r="R64" s="156"/>
      <c r="S64" s="160"/>
      <c r="T64" s="160"/>
      <c r="U64" s="160"/>
      <c r="V64" s="160"/>
      <c r="W64" s="156"/>
      <c r="X64" s="156"/>
      <c r="Y64" s="156"/>
      <c r="Z64" s="156"/>
      <c r="AA64" s="161"/>
      <c r="AB64" s="161"/>
      <c r="AC64" s="161"/>
      <c r="AD64" s="161"/>
      <c r="AE64" s="120">
        <f t="shared" si="7"/>
        <v>15</v>
      </c>
      <c r="AF64" s="128">
        <v>25</v>
      </c>
      <c r="AG64" s="80">
        <f t="shared" si="8"/>
        <v>1</v>
      </c>
    </row>
    <row r="65" spans="1:39" ht="32.25" customHeight="1">
      <c r="A65" s="67">
        <v>39</v>
      </c>
      <c r="B65" s="127" t="s">
        <v>130</v>
      </c>
      <c r="C65" s="68" t="s">
        <v>226</v>
      </c>
      <c r="D65" s="157"/>
      <c r="E65" s="156">
        <v>3</v>
      </c>
      <c r="F65" s="156"/>
      <c r="G65" s="156"/>
      <c r="H65" s="156"/>
      <c r="I65" s="156"/>
      <c r="J65" s="156"/>
      <c r="K65" s="161"/>
      <c r="L65" s="161"/>
      <c r="M65" s="161"/>
      <c r="N65" s="161"/>
      <c r="O65" s="156">
        <v>10</v>
      </c>
      <c r="P65" s="156">
        <v>10</v>
      </c>
      <c r="Q65" s="156">
        <v>10</v>
      </c>
      <c r="R65" s="156">
        <v>2</v>
      </c>
      <c r="S65" s="160"/>
      <c r="T65" s="160"/>
      <c r="U65" s="160"/>
      <c r="V65" s="160"/>
      <c r="W65" s="156"/>
      <c r="X65" s="156"/>
      <c r="Y65" s="156"/>
      <c r="Z65" s="156"/>
      <c r="AA65" s="161"/>
      <c r="AB65" s="161"/>
      <c r="AC65" s="161"/>
      <c r="AD65" s="161"/>
      <c r="AE65" s="120">
        <f t="shared" si="7"/>
        <v>30</v>
      </c>
      <c r="AF65" s="128">
        <v>50</v>
      </c>
      <c r="AG65" s="80">
        <f t="shared" si="8"/>
        <v>2</v>
      </c>
    </row>
    <row r="66" spans="1:39" ht="32.25" customHeight="1">
      <c r="A66" s="67">
        <v>40</v>
      </c>
      <c r="B66" s="127" t="s">
        <v>131</v>
      </c>
      <c r="C66" s="68" t="s">
        <v>227</v>
      </c>
      <c r="D66" s="157"/>
      <c r="E66" s="156">
        <v>4</v>
      </c>
      <c r="F66" s="156"/>
      <c r="G66" s="156"/>
      <c r="H66" s="156"/>
      <c r="I66" s="156"/>
      <c r="J66" s="156"/>
      <c r="K66" s="161"/>
      <c r="L66" s="161"/>
      <c r="M66" s="161"/>
      <c r="N66" s="161"/>
      <c r="O66" s="156"/>
      <c r="P66" s="156"/>
      <c r="Q66" s="156"/>
      <c r="R66" s="156"/>
      <c r="S66" s="160">
        <v>10</v>
      </c>
      <c r="T66" s="160"/>
      <c r="U66" s="160">
        <v>5</v>
      </c>
      <c r="V66" s="160">
        <v>1</v>
      </c>
      <c r="W66" s="156"/>
      <c r="X66" s="156"/>
      <c r="Y66" s="156"/>
      <c r="Z66" s="156"/>
      <c r="AA66" s="161"/>
      <c r="AB66" s="161"/>
      <c r="AC66" s="161"/>
      <c r="AD66" s="161"/>
      <c r="AE66" s="120">
        <f t="shared" si="7"/>
        <v>15</v>
      </c>
      <c r="AF66" s="128">
        <v>25</v>
      </c>
      <c r="AG66" s="80">
        <f t="shared" si="8"/>
        <v>1</v>
      </c>
    </row>
    <row r="67" spans="1:39" ht="32.25" customHeight="1">
      <c r="A67" s="67">
        <v>41</v>
      </c>
      <c r="B67" s="127" t="s">
        <v>132</v>
      </c>
      <c r="C67" s="68" t="s">
        <v>228</v>
      </c>
      <c r="D67" s="157"/>
      <c r="E67" s="156">
        <v>4</v>
      </c>
      <c r="F67" s="156"/>
      <c r="G67" s="156"/>
      <c r="H67" s="156"/>
      <c r="I67" s="156"/>
      <c r="J67" s="156"/>
      <c r="K67" s="161"/>
      <c r="L67" s="161"/>
      <c r="M67" s="161"/>
      <c r="N67" s="161"/>
      <c r="O67" s="156"/>
      <c r="P67" s="156"/>
      <c r="Q67" s="156"/>
      <c r="R67" s="156"/>
      <c r="S67" s="160">
        <v>10</v>
      </c>
      <c r="T67" s="160"/>
      <c r="U67" s="160">
        <v>5</v>
      </c>
      <c r="V67" s="160">
        <v>1</v>
      </c>
      <c r="W67" s="156"/>
      <c r="X67" s="156"/>
      <c r="Y67" s="156"/>
      <c r="Z67" s="156"/>
      <c r="AA67" s="161"/>
      <c r="AB67" s="161"/>
      <c r="AC67" s="161"/>
      <c r="AD67" s="161"/>
      <c r="AE67" s="120">
        <f t="shared" si="7"/>
        <v>15</v>
      </c>
      <c r="AF67" s="128">
        <v>25</v>
      </c>
      <c r="AG67" s="80">
        <f t="shared" si="8"/>
        <v>1</v>
      </c>
    </row>
    <row r="68" spans="1:39" ht="32.25" customHeight="1">
      <c r="A68" s="67">
        <v>42</v>
      </c>
      <c r="B68" s="127" t="s">
        <v>133</v>
      </c>
      <c r="C68" s="68" t="s">
        <v>229</v>
      </c>
      <c r="D68" s="157"/>
      <c r="E68" s="156">
        <v>2</v>
      </c>
      <c r="F68" s="156"/>
      <c r="G68" s="156"/>
      <c r="H68" s="156"/>
      <c r="I68" s="156"/>
      <c r="J68" s="156"/>
      <c r="K68" s="159"/>
      <c r="L68" s="159">
        <v>10</v>
      </c>
      <c r="M68" s="159">
        <v>10</v>
      </c>
      <c r="N68" s="159">
        <v>2</v>
      </c>
      <c r="O68" s="156"/>
      <c r="P68" s="156"/>
      <c r="Q68" s="156"/>
      <c r="R68" s="156"/>
      <c r="S68" s="160"/>
      <c r="T68" s="160"/>
      <c r="U68" s="160"/>
      <c r="V68" s="160"/>
      <c r="W68" s="156"/>
      <c r="X68" s="156"/>
      <c r="Y68" s="156"/>
      <c r="Z68" s="156"/>
      <c r="AA68" s="161"/>
      <c r="AB68" s="161"/>
      <c r="AC68" s="161"/>
      <c r="AD68" s="161"/>
      <c r="AE68" s="120">
        <f t="shared" si="7"/>
        <v>20</v>
      </c>
      <c r="AF68" s="128">
        <v>50</v>
      </c>
      <c r="AG68" s="80">
        <f t="shared" si="8"/>
        <v>2</v>
      </c>
    </row>
    <row r="69" spans="1:39" ht="47.25" customHeight="1">
      <c r="A69" s="67">
        <v>43</v>
      </c>
      <c r="B69" s="130" t="s">
        <v>134</v>
      </c>
      <c r="C69" s="68" t="s">
        <v>230</v>
      </c>
      <c r="D69" s="157"/>
      <c r="E69" s="156">
        <v>2</v>
      </c>
      <c r="F69" s="156"/>
      <c r="G69" s="156"/>
      <c r="H69" s="156"/>
      <c r="I69" s="156"/>
      <c r="J69" s="156"/>
      <c r="K69" s="161"/>
      <c r="L69" s="159">
        <v>10</v>
      </c>
      <c r="M69" s="159"/>
      <c r="N69" s="159">
        <v>1</v>
      </c>
      <c r="O69" s="156"/>
      <c r="P69" s="156"/>
      <c r="Q69" s="156"/>
      <c r="R69" s="156"/>
      <c r="S69" s="160"/>
      <c r="T69" s="160"/>
      <c r="U69" s="160"/>
      <c r="V69" s="160"/>
      <c r="W69" s="156"/>
      <c r="X69" s="156"/>
      <c r="Y69" s="156"/>
      <c r="Z69" s="156"/>
      <c r="AA69" s="161"/>
      <c r="AB69" s="161"/>
      <c r="AC69" s="161"/>
      <c r="AD69" s="161"/>
      <c r="AE69" s="120">
        <f t="shared" si="7"/>
        <v>10</v>
      </c>
      <c r="AF69" s="128">
        <v>25</v>
      </c>
      <c r="AG69" s="80">
        <f t="shared" si="8"/>
        <v>1</v>
      </c>
    </row>
    <row r="70" spans="1:39" ht="36.75" customHeight="1">
      <c r="A70" s="67">
        <v>44</v>
      </c>
      <c r="B70" s="127" t="s">
        <v>149</v>
      </c>
      <c r="C70" s="68" t="s">
        <v>231</v>
      </c>
      <c r="D70" s="157">
        <v>6</v>
      </c>
      <c r="E70" s="156" t="s">
        <v>154</v>
      </c>
      <c r="F70" s="156"/>
      <c r="G70" s="156"/>
      <c r="H70" s="156"/>
      <c r="I70" s="156"/>
      <c r="J70" s="156"/>
      <c r="K70" s="161"/>
      <c r="L70" s="161"/>
      <c r="M70" s="161"/>
      <c r="N70" s="161"/>
      <c r="O70" s="156"/>
      <c r="P70" s="156"/>
      <c r="Q70" s="156"/>
      <c r="R70" s="156"/>
      <c r="S70" s="160">
        <v>30</v>
      </c>
      <c r="T70" s="160">
        <v>20</v>
      </c>
      <c r="U70" s="160"/>
      <c r="V70" s="160">
        <v>4</v>
      </c>
      <c r="W70" s="156"/>
      <c r="X70" s="156">
        <v>25</v>
      </c>
      <c r="Y70" s="156"/>
      <c r="Z70" s="156">
        <v>2</v>
      </c>
      <c r="AA70" s="161"/>
      <c r="AB70" s="159">
        <v>25</v>
      </c>
      <c r="AC70" s="161"/>
      <c r="AD70" s="162">
        <v>2</v>
      </c>
      <c r="AE70" s="120">
        <f t="shared" si="7"/>
        <v>100</v>
      </c>
      <c r="AF70" s="128">
        <v>200</v>
      </c>
      <c r="AG70" s="80">
        <f t="shared" si="8"/>
        <v>8</v>
      </c>
    </row>
    <row r="71" spans="1:39" ht="45.75" customHeight="1">
      <c r="A71" s="67">
        <v>45</v>
      </c>
      <c r="B71" s="130" t="s">
        <v>155</v>
      </c>
      <c r="C71" s="68" t="s">
        <v>232</v>
      </c>
      <c r="D71" s="157"/>
      <c r="E71" s="156">
        <v>5</v>
      </c>
      <c r="F71" s="156"/>
      <c r="G71" s="156"/>
      <c r="H71" s="156"/>
      <c r="I71" s="156"/>
      <c r="J71" s="156"/>
      <c r="K71" s="161"/>
      <c r="L71" s="161"/>
      <c r="M71" s="161"/>
      <c r="N71" s="161"/>
      <c r="O71" s="156"/>
      <c r="P71" s="156"/>
      <c r="Q71" s="156"/>
      <c r="R71" s="156"/>
      <c r="S71" s="160"/>
      <c r="T71" s="160"/>
      <c r="U71" s="160"/>
      <c r="V71" s="160"/>
      <c r="W71" s="156"/>
      <c r="X71" s="156">
        <v>20</v>
      </c>
      <c r="Y71" s="156"/>
      <c r="Z71" s="156">
        <v>1</v>
      </c>
      <c r="AA71" s="161"/>
      <c r="AB71" s="159"/>
      <c r="AC71" s="161"/>
      <c r="AD71" s="162"/>
      <c r="AE71" s="120">
        <f t="shared" si="7"/>
        <v>20</v>
      </c>
      <c r="AF71" s="128">
        <v>25</v>
      </c>
      <c r="AG71" s="80">
        <f t="shared" si="8"/>
        <v>1</v>
      </c>
    </row>
    <row r="72" spans="1:39" ht="54.75" customHeight="1">
      <c r="A72" s="67">
        <v>45</v>
      </c>
      <c r="B72" s="130" t="s">
        <v>156</v>
      </c>
      <c r="C72" s="69" t="s">
        <v>233</v>
      </c>
      <c r="D72" s="157"/>
      <c r="E72" s="156">
        <v>5.6</v>
      </c>
      <c r="F72" s="156"/>
      <c r="G72" s="156"/>
      <c r="H72" s="156"/>
      <c r="I72" s="156"/>
      <c r="J72" s="156"/>
      <c r="K72" s="161"/>
      <c r="L72" s="161"/>
      <c r="M72" s="161"/>
      <c r="N72" s="161"/>
      <c r="O72" s="156"/>
      <c r="P72" s="156"/>
      <c r="Q72" s="156"/>
      <c r="R72" s="156"/>
      <c r="S72" s="160"/>
      <c r="T72" s="160"/>
      <c r="U72" s="160"/>
      <c r="V72" s="160"/>
      <c r="W72" s="156"/>
      <c r="X72" s="156">
        <v>50</v>
      </c>
      <c r="Y72" s="156"/>
      <c r="Z72" s="156">
        <v>3</v>
      </c>
      <c r="AA72" s="161"/>
      <c r="AB72" s="159">
        <v>50</v>
      </c>
      <c r="AC72" s="161"/>
      <c r="AD72" s="162">
        <v>3</v>
      </c>
      <c r="AE72" s="120">
        <f t="shared" si="7"/>
        <v>100</v>
      </c>
      <c r="AF72" s="128">
        <v>150</v>
      </c>
      <c r="AG72" s="80">
        <f t="shared" si="8"/>
        <v>6</v>
      </c>
    </row>
    <row r="73" spans="1:39" ht="48.75" customHeight="1">
      <c r="A73" s="67">
        <v>47</v>
      </c>
      <c r="B73" s="130" t="s">
        <v>127</v>
      </c>
      <c r="C73" s="132" t="s">
        <v>234</v>
      </c>
      <c r="D73" s="179"/>
      <c r="E73" s="158">
        <v>3</v>
      </c>
      <c r="F73" s="158"/>
      <c r="G73" s="158"/>
      <c r="H73" s="158"/>
      <c r="I73" s="158"/>
      <c r="J73" s="158"/>
      <c r="K73" s="161"/>
      <c r="L73" s="161"/>
      <c r="M73" s="161"/>
      <c r="N73" s="161"/>
      <c r="O73" s="158"/>
      <c r="P73" s="158">
        <v>30</v>
      </c>
      <c r="Q73" s="158"/>
      <c r="R73" s="158">
        <v>2</v>
      </c>
      <c r="S73" s="160"/>
      <c r="T73" s="160"/>
      <c r="U73" s="160"/>
      <c r="V73" s="160"/>
      <c r="W73" s="158"/>
      <c r="X73" s="158"/>
      <c r="Y73" s="158"/>
      <c r="Z73" s="158"/>
      <c r="AA73" s="161"/>
      <c r="AB73" s="161"/>
      <c r="AC73" s="161"/>
      <c r="AD73" s="161"/>
      <c r="AE73" s="120">
        <f t="shared" si="7"/>
        <v>30</v>
      </c>
      <c r="AF73" s="132">
        <v>50</v>
      </c>
      <c r="AG73" s="80">
        <f t="shared" si="8"/>
        <v>2</v>
      </c>
    </row>
    <row r="74" spans="1:39" ht="48.75" customHeight="1">
      <c r="A74" s="187" t="s">
        <v>98</v>
      </c>
      <c r="B74" s="188"/>
      <c r="C74" s="132"/>
      <c r="D74" s="129"/>
      <c r="E74" s="128"/>
      <c r="F74" s="132"/>
      <c r="G74" s="132"/>
      <c r="H74" s="132"/>
      <c r="I74" s="132"/>
      <c r="J74" s="132"/>
      <c r="K74" s="131">
        <f>SUM(K59:K73)</f>
        <v>0</v>
      </c>
      <c r="L74" s="131">
        <f t="shared" ref="L74:AG74" si="9">SUM(L59:L73)</f>
        <v>35</v>
      </c>
      <c r="M74" s="131">
        <f t="shared" si="9"/>
        <v>10</v>
      </c>
      <c r="N74" s="131">
        <f t="shared" si="9"/>
        <v>4</v>
      </c>
      <c r="O74" s="131">
        <f t="shared" si="9"/>
        <v>50</v>
      </c>
      <c r="P74" s="131">
        <f t="shared" si="9"/>
        <v>100</v>
      </c>
      <c r="Q74" s="131">
        <f t="shared" si="9"/>
        <v>30</v>
      </c>
      <c r="R74" s="131">
        <f t="shared" si="9"/>
        <v>12</v>
      </c>
      <c r="S74" s="131">
        <f t="shared" si="9"/>
        <v>60</v>
      </c>
      <c r="T74" s="131">
        <f t="shared" si="9"/>
        <v>35</v>
      </c>
      <c r="U74" s="131">
        <f t="shared" si="9"/>
        <v>10</v>
      </c>
      <c r="V74" s="131">
        <f t="shared" si="9"/>
        <v>8</v>
      </c>
      <c r="W74" s="131">
        <f t="shared" si="9"/>
        <v>0</v>
      </c>
      <c r="X74" s="131">
        <f t="shared" si="9"/>
        <v>95</v>
      </c>
      <c r="Y74" s="131">
        <f t="shared" si="9"/>
        <v>0</v>
      </c>
      <c r="Z74" s="131">
        <f t="shared" si="9"/>
        <v>6</v>
      </c>
      <c r="AA74" s="131">
        <f t="shared" si="9"/>
        <v>0</v>
      </c>
      <c r="AB74" s="131">
        <f t="shared" si="9"/>
        <v>75</v>
      </c>
      <c r="AC74" s="131">
        <f t="shared" si="9"/>
        <v>0</v>
      </c>
      <c r="AD74" s="131">
        <f t="shared" si="9"/>
        <v>5</v>
      </c>
      <c r="AE74" s="131">
        <f t="shared" si="9"/>
        <v>500</v>
      </c>
      <c r="AF74" s="131">
        <f t="shared" si="9"/>
        <v>875</v>
      </c>
      <c r="AG74" s="131">
        <f t="shared" si="9"/>
        <v>35</v>
      </c>
    </row>
    <row r="75" spans="1:39" s="8" customFormat="1" ht="48.75" customHeight="1">
      <c r="A75" s="198" t="s">
        <v>102</v>
      </c>
      <c r="B75" s="199"/>
      <c r="C75" s="133"/>
      <c r="D75" s="163"/>
      <c r="E75" s="163"/>
      <c r="F75" s="147"/>
      <c r="G75" s="164"/>
      <c r="H75" s="164"/>
      <c r="I75" s="164"/>
      <c r="J75" s="164"/>
      <c r="K75" s="165"/>
      <c r="L75" s="165"/>
      <c r="M75" s="165"/>
      <c r="N75" s="165"/>
      <c r="O75" s="164"/>
      <c r="P75" s="164"/>
      <c r="Q75" s="164"/>
      <c r="R75" s="164"/>
      <c r="S75" s="166"/>
      <c r="T75" s="166"/>
      <c r="U75" s="166"/>
      <c r="V75" s="166"/>
      <c r="W75" s="164"/>
      <c r="X75" s="164"/>
      <c r="Y75" s="164"/>
      <c r="Z75" s="164"/>
      <c r="AA75" s="166"/>
      <c r="AB75" s="166"/>
      <c r="AC75" s="166"/>
      <c r="AD75" s="166"/>
      <c r="AE75" s="80"/>
      <c r="AF75" s="80"/>
      <c r="AG75" s="80"/>
      <c r="AK75" s="4"/>
      <c r="AL75" s="4"/>
      <c r="AM75" s="4"/>
    </row>
    <row r="76" spans="1:39" s="8" customFormat="1" ht="41.25" customHeight="1">
      <c r="A76" s="134">
        <v>48</v>
      </c>
      <c r="B76" s="135" t="s">
        <v>109</v>
      </c>
      <c r="C76" s="84" t="s">
        <v>176</v>
      </c>
      <c r="D76" s="152"/>
      <c r="E76" s="152">
        <v>2</v>
      </c>
      <c r="F76" s="152"/>
      <c r="G76" s="167"/>
      <c r="H76" s="164"/>
      <c r="I76" s="164"/>
      <c r="J76" s="164"/>
      <c r="K76" s="168">
        <v>30</v>
      </c>
      <c r="L76" s="168"/>
      <c r="M76" s="168"/>
      <c r="N76" s="168">
        <v>2</v>
      </c>
      <c r="O76" s="164"/>
      <c r="P76" s="164"/>
      <c r="Q76" s="164"/>
      <c r="R76" s="164"/>
      <c r="S76" s="166"/>
      <c r="T76" s="166"/>
      <c r="U76" s="166"/>
      <c r="V76" s="166"/>
      <c r="W76" s="164"/>
      <c r="X76" s="164"/>
      <c r="Y76" s="164"/>
      <c r="Z76" s="164"/>
      <c r="AA76" s="166"/>
      <c r="AB76" s="166"/>
      <c r="AC76" s="166"/>
      <c r="AD76" s="166"/>
      <c r="AE76" s="80">
        <f t="shared" ref="AE76:AE119" si="10">SUM(G76:I76)+SUM(K76:M76)+SUM(O76:Q76)+SUM(S76:U76)+SUM(W76:Y76)+SUM(AA76:AC76)</f>
        <v>30</v>
      </c>
      <c r="AF76" s="80">
        <v>50</v>
      </c>
      <c r="AG76" s="80">
        <f t="shared" ref="AG76:AG86" si="11">J76+N76+R76+V76+Z76+AD76</f>
        <v>2</v>
      </c>
      <c r="AK76" s="4"/>
      <c r="AL76" s="4"/>
      <c r="AM76" s="4"/>
    </row>
    <row r="77" spans="1:39" s="8" customFormat="1" ht="41.25" customHeight="1">
      <c r="A77" s="134">
        <v>49</v>
      </c>
      <c r="B77" s="135" t="s">
        <v>137</v>
      </c>
      <c r="C77" s="109" t="s">
        <v>197</v>
      </c>
      <c r="D77" s="152"/>
      <c r="E77" s="152">
        <v>2</v>
      </c>
      <c r="F77" s="152"/>
      <c r="G77" s="167"/>
      <c r="H77" s="164"/>
      <c r="I77" s="164"/>
      <c r="J77" s="164"/>
      <c r="K77" s="168">
        <v>30</v>
      </c>
      <c r="L77" s="168"/>
      <c r="M77" s="168"/>
      <c r="N77" s="168">
        <v>2</v>
      </c>
      <c r="O77" s="164"/>
      <c r="P77" s="164"/>
      <c r="Q77" s="164"/>
      <c r="R77" s="164"/>
      <c r="S77" s="166"/>
      <c r="T77" s="166"/>
      <c r="U77" s="166"/>
      <c r="V77" s="166"/>
      <c r="W77" s="164"/>
      <c r="X77" s="164"/>
      <c r="Y77" s="164"/>
      <c r="Z77" s="164"/>
      <c r="AA77" s="166"/>
      <c r="AB77" s="166"/>
      <c r="AC77" s="166"/>
      <c r="AD77" s="166"/>
      <c r="AE77" s="80">
        <f t="shared" si="10"/>
        <v>30</v>
      </c>
      <c r="AF77" s="80">
        <v>50</v>
      </c>
      <c r="AG77" s="80">
        <f t="shared" si="11"/>
        <v>2</v>
      </c>
      <c r="AK77" s="4"/>
      <c r="AL77" s="4"/>
      <c r="AM77" s="4"/>
    </row>
    <row r="78" spans="1:39" s="8" customFormat="1" ht="41.25" customHeight="1">
      <c r="A78" s="134">
        <v>50</v>
      </c>
      <c r="B78" s="136" t="s">
        <v>89</v>
      </c>
      <c r="C78" s="84" t="s">
        <v>198</v>
      </c>
      <c r="D78" s="153"/>
      <c r="E78" s="153">
        <v>3</v>
      </c>
      <c r="F78" s="153">
        <v>3</v>
      </c>
      <c r="G78" s="169"/>
      <c r="H78" s="169"/>
      <c r="I78" s="169"/>
      <c r="J78" s="169"/>
      <c r="K78" s="165"/>
      <c r="L78" s="165"/>
      <c r="M78" s="165"/>
      <c r="N78" s="165"/>
      <c r="O78" s="169"/>
      <c r="P78" s="169">
        <v>30</v>
      </c>
      <c r="Q78" s="164">
        <v>10</v>
      </c>
      <c r="R78" s="164">
        <v>3</v>
      </c>
      <c r="S78" s="166"/>
      <c r="T78" s="166"/>
      <c r="U78" s="166"/>
      <c r="V78" s="166"/>
      <c r="W78" s="164"/>
      <c r="X78" s="164"/>
      <c r="Y78" s="164"/>
      <c r="Z78" s="164"/>
      <c r="AA78" s="166"/>
      <c r="AB78" s="166"/>
      <c r="AC78" s="166"/>
      <c r="AD78" s="166"/>
      <c r="AE78" s="80">
        <f t="shared" si="10"/>
        <v>40</v>
      </c>
      <c r="AF78" s="80">
        <v>75</v>
      </c>
      <c r="AG78" s="80">
        <f t="shared" si="11"/>
        <v>3</v>
      </c>
      <c r="AK78" s="4"/>
      <c r="AL78" s="4"/>
      <c r="AM78" s="4"/>
    </row>
    <row r="79" spans="1:39" s="8" customFormat="1" ht="35.25" customHeight="1">
      <c r="A79" s="134">
        <v>51</v>
      </c>
      <c r="B79" s="136" t="s">
        <v>88</v>
      </c>
      <c r="C79" s="84" t="s">
        <v>177</v>
      </c>
      <c r="D79" s="152"/>
      <c r="E79" s="152">
        <v>3</v>
      </c>
      <c r="F79" s="152"/>
      <c r="G79" s="164"/>
      <c r="H79" s="164"/>
      <c r="I79" s="164"/>
      <c r="J79" s="164"/>
      <c r="K79" s="166"/>
      <c r="L79" s="166"/>
      <c r="M79" s="168"/>
      <c r="N79" s="166"/>
      <c r="O79" s="164"/>
      <c r="P79" s="164">
        <v>30</v>
      </c>
      <c r="Q79" s="164"/>
      <c r="R79" s="164">
        <v>2</v>
      </c>
      <c r="S79" s="166"/>
      <c r="T79" s="166"/>
      <c r="U79" s="166"/>
      <c r="V79" s="166"/>
      <c r="W79" s="164"/>
      <c r="X79" s="164"/>
      <c r="Y79" s="164"/>
      <c r="Z79" s="164"/>
      <c r="AA79" s="166"/>
      <c r="AB79" s="166"/>
      <c r="AC79" s="166"/>
      <c r="AD79" s="166"/>
      <c r="AE79" s="80">
        <f t="shared" si="10"/>
        <v>30</v>
      </c>
      <c r="AF79" s="80">
        <v>50</v>
      </c>
      <c r="AG79" s="80">
        <f t="shared" si="11"/>
        <v>2</v>
      </c>
      <c r="AK79" s="4"/>
      <c r="AL79" s="4"/>
      <c r="AM79" s="4"/>
    </row>
    <row r="80" spans="1:39" s="8" customFormat="1" ht="44.25" customHeight="1">
      <c r="A80" s="134">
        <v>52</v>
      </c>
      <c r="B80" s="136" t="s">
        <v>60</v>
      </c>
      <c r="C80" s="84" t="s">
        <v>178</v>
      </c>
      <c r="D80" s="152"/>
      <c r="E80" s="152">
        <v>3</v>
      </c>
      <c r="F80" s="152"/>
      <c r="G80" s="164"/>
      <c r="H80" s="164"/>
      <c r="I80" s="164"/>
      <c r="J80" s="164"/>
      <c r="K80" s="166"/>
      <c r="L80" s="166"/>
      <c r="M80" s="166"/>
      <c r="N80" s="166"/>
      <c r="O80" s="164">
        <v>30</v>
      </c>
      <c r="P80" s="164"/>
      <c r="Q80" s="164"/>
      <c r="R80" s="164">
        <v>2</v>
      </c>
      <c r="S80" s="166"/>
      <c r="T80" s="166"/>
      <c r="U80" s="166"/>
      <c r="V80" s="166"/>
      <c r="W80" s="164"/>
      <c r="X80" s="164"/>
      <c r="Y80" s="164"/>
      <c r="Z80" s="164"/>
      <c r="AA80" s="166"/>
      <c r="AB80" s="166"/>
      <c r="AC80" s="166"/>
      <c r="AD80" s="166"/>
      <c r="AE80" s="80">
        <f t="shared" si="10"/>
        <v>30</v>
      </c>
      <c r="AF80" s="80">
        <v>50</v>
      </c>
      <c r="AG80" s="80">
        <f t="shared" si="11"/>
        <v>2</v>
      </c>
      <c r="AK80" s="4"/>
      <c r="AL80" s="4"/>
      <c r="AM80" s="4"/>
    </row>
    <row r="81" spans="1:181" s="49" customFormat="1" ht="46.5" customHeight="1">
      <c r="A81" s="137">
        <v>53</v>
      </c>
      <c r="B81" s="136" t="s">
        <v>61</v>
      </c>
      <c r="C81" s="138" t="s">
        <v>199</v>
      </c>
      <c r="D81" s="152">
        <v>6</v>
      </c>
      <c r="E81" s="152" t="s">
        <v>65</v>
      </c>
      <c r="F81" s="152">
        <v>3</v>
      </c>
      <c r="G81" s="164"/>
      <c r="H81" s="164"/>
      <c r="I81" s="164"/>
      <c r="J81" s="164"/>
      <c r="K81" s="166"/>
      <c r="L81" s="166"/>
      <c r="M81" s="166"/>
      <c r="N81" s="166"/>
      <c r="O81" s="164"/>
      <c r="P81" s="164">
        <v>45</v>
      </c>
      <c r="Q81" s="164">
        <v>10</v>
      </c>
      <c r="R81" s="164">
        <v>3</v>
      </c>
      <c r="S81" s="166"/>
      <c r="T81" s="166">
        <v>15</v>
      </c>
      <c r="U81" s="166"/>
      <c r="V81" s="166">
        <v>1</v>
      </c>
      <c r="W81" s="164"/>
      <c r="X81" s="164">
        <v>30</v>
      </c>
      <c r="Y81" s="164"/>
      <c r="Z81" s="164">
        <v>2</v>
      </c>
      <c r="AA81" s="166"/>
      <c r="AB81" s="166">
        <v>30</v>
      </c>
      <c r="AC81" s="166"/>
      <c r="AD81" s="166">
        <v>3</v>
      </c>
      <c r="AE81" s="80">
        <f t="shared" si="10"/>
        <v>130</v>
      </c>
      <c r="AF81" s="103">
        <v>225</v>
      </c>
      <c r="AG81" s="80">
        <f t="shared" si="11"/>
        <v>9</v>
      </c>
      <c r="AK81" s="48"/>
      <c r="AL81" s="48"/>
      <c r="AM81" s="48"/>
    </row>
    <row r="82" spans="1:181" s="8" customFormat="1" ht="35.25" customHeight="1">
      <c r="A82" s="134">
        <v>54</v>
      </c>
      <c r="B82" s="136" t="s">
        <v>62</v>
      </c>
      <c r="C82" s="84" t="s">
        <v>179</v>
      </c>
      <c r="D82" s="152"/>
      <c r="E82" s="152">
        <v>4</v>
      </c>
      <c r="F82" s="152"/>
      <c r="G82" s="164"/>
      <c r="H82" s="164"/>
      <c r="I82" s="164"/>
      <c r="J82" s="164"/>
      <c r="K82" s="166"/>
      <c r="L82" s="166"/>
      <c r="M82" s="166"/>
      <c r="N82" s="166"/>
      <c r="O82" s="164"/>
      <c r="P82" s="164"/>
      <c r="Q82" s="164"/>
      <c r="R82" s="164"/>
      <c r="S82" s="166"/>
      <c r="T82" s="166">
        <v>30</v>
      </c>
      <c r="U82" s="166"/>
      <c r="V82" s="166">
        <v>2</v>
      </c>
      <c r="W82" s="164"/>
      <c r="X82" s="164"/>
      <c r="Y82" s="164"/>
      <c r="Z82" s="164"/>
      <c r="AA82" s="166"/>
      <c r="AB82" s="166"/>
      <c r="AC82" s="166"/>
      <c r="AD82" s="166"/>
      <c r="AE82" s="80">
        <f t="shared" si="10"/>
        <v>30</v>
      </c>
      <c r="AF82" s="80">
        <v>50</v>
      </c>
      <c r="AG82" s="80">
        <f t="shared" si="11"/>
        <v>2</v>
      </c>
      <c r="AK82" s="4"/>
      <c r="AL82" s="4"/>
      <c r="AM82" s="4"/>
    </row>
    <row r="83" spans="1:181" s="8" customFormat="1" ht="35.25" customHeight="1">
      <c r="A83" s="134">
        <v>55</v>
      </c>
      <c r="B83" s="136" t="s">
        <v>135</v>
      </c>
      <c r="C83" s="109" t="s">
        <v>200</v>
      </c>
      <c r="D83" s="152"/>
      <c r="E83" s="152">
        <v>3</v>
      </c>
      <c r="F83" s="152"/>
      <c r="G83" s="164"/>
      <c r="H83" s="164"/>
      <c r="I83" s="164"/>
      <c r="J83" s="164"/>
      <c r="K83" s="166"/>
      <c r="L83" s="166"/>
      <c r="M83" s="166"/>
      <c r="N83" s="166"/>
      <c r="O83" s="164"/>
      <c r="P83" s="164">
        <v>30</v>
      </c>
      <c r="Q83" s="164"/>
      <c r="R83" s="164">
        <v>2</v>
      </c>
      <c r="S83" s="166"/>
      <c r="T83" s="166"/>
      <c r="U83" s="166"/>
      <c r="V83" s="166"/>
      <c r="W83" s="164"/>
      <c r="X83" s="164"/>
      <c r="Y83" s="164"/>
      <c r="Z83" s="164"/>
      <c r="AA83" s="166"/>
      <c r="AB83" s="166"/>
      <c r="AC83" s="166"/>
      <c r="AD83" s="166"/>
      <c r="AE83" s="80">
        <f t="shared" si="10"/>
        <v>30</v>
      </c>
      <c r="AF83" s="80">
        <v>50</v>
      </c>
      <c r="AG83" s="80">
        <f t="shared" si="11"/>
        <v>2</v>
      </c>
      <c r="AK83" s="4"/>
      <c r="AL83" s="4"/>
      <c r="AM83" s="4"/>
    </row>
    <row r="84" spans="1:181" s="8" customFormat="1" ht="35.25" customHeight="1">
      <c r="A84" s="134">
        <v>56</v>
      </c>
      <c r="B84" s="136" t="s">
        <v>141</v>
      </c>
      <c r="C84" s="109" t="s">
        <v>201</v>
      </c>
      <c r="D84" s="152"/>
      <c r="E84" s="152">
        <v>5</v>
      </c>
      <c r="F84" s="152"/>
      <c r="G84" s="164"/>
      <c r="H84" s="164"/>
      <c r="I84" s="164"/>
      <c r="J84" s="164"/>
      <c r="K84" s="166"/>
      <c r="L84" s="166"/>
      <c r="M84" s="166"/>
      <c r="N84" s="166"/>
      <c r="O84" s="164"/>
      <c r="P84" s="164"/>
      <c r="Q84" s="164"/>
      <c r="R84" s="164"/>
      <c r="S84" s="166"/>
      <c r="T84" s="166"/>
      <c r="U84" s="166"/>
      <c r="V84" s="166"/>
      <c r="W84" s="164">
        <v>30</v>
      </c>
      <c r="X84" s="164"/>
      <c r="Y84" s="164"/>
      <c r="Z84" s="164">
        <v>2</v>
      </c>
      <c r="AA84" s="166"/>
      <c r="AB84" s="166"/>
      <c r="AC84" s="166"/>
      <c r="AD84" s="166"/>
      <c r="AE84" s="80">
        <f t="shared" si="10"/>
        <v>30</v>
      </c>
      <c r="AF84" s="80">
        <v>50</v>
      </c>
      <c r="AG84" s="80">
        <f t="shared" si="11"/>
        <v>2</v>
      </c>
      <c r="AK84" s="4"/>
      <c r="AL84" s="4"/>
      <c r="AM84" s="4"/>
    </row>
    <row r="85" spans="1:181" s="8" customFormat="1" ht="35.25" customHeight="1">
      <c r="A85" s="134">
        <v>57</v>
      </c>
      <c r="B85" s="136" t="s">
        <v>87</v>
      </c>
      <c r="C85" s="84" t="s">
        <v>180</v>
      </c>
      <c r="D85" s="152"/>
      <c r="E85" s="152">
        <v>6</v>
      </c>
      <c r="F85" s="152"/>
      <c r="G85" s="164"/>
      <c r="H85" s="164"/>
      <c r="I85" s="164"/>
      <c r="J85" s="164"/>
      <c r="K85" s="166"/>
      <c r="L85" s="166"/>
      <c r="M85" s="166"/>
      <c r="N85" s="166"/>
      <c r="O85" s="164"/>
      <c r="P85" s="164"/>
      <c r="Q85" s="164"/>
      <c r="R85" s="164"/>
      <c r="S85" s="166"/>
      <c r="T85" s="166"/>
      <c r="U85" s="166"/>
      <c r="V85" s="166"/>
      <c r="W85" s="164"/>
      <c r="X85" s="164"/>
      <c r="Y85" s="164"/>
      <c r="Z85" s="164"/>
      <c r="AA85" s="166"/>
      <c r="AB85" s="166">
        <v>15</v>
      </c>
      <c r="AC85" s="166"/>
      <c r="AD85" s="166">
        <v>1</v>
      </c>
      <c r="AE85" s="80">
        <f t="shared" si="10"/>
        <v>15</v>
      </c>
      <c r="AF85" s="80">
        <v>25</v>
      </c>
      <c r="AG85" s="80">
        <f t="shared" si="11"/>
        <v>1</v>
      </c>
      <c r="AK85" s="4"/>
      <c r="AL85" s="4"/>
      <c r="AM85" s="4"/>
    </row>
    <row r="86" spans="1:181" s="8" customFormat="1" ht="35.25" customHeight="1">
      <c r="A86" s="134">
        <v>58</v>
      </c>
      <c r="B86" s="139" t="s">
        <v>63</v>
      </c>
      <c r="C86" s="109" t="s">
        <v>181</v>
      </c>
      <c r="D86" s="152"/>
      <c r="E86" s="152">
        <v>5.6</v>
      </c>
      <c r="F86" s="152"/>
      <c r="G86" s="164"/>
      <c r="H86" s="164"/>
      <c r="I86" s="164"/>
      <c r="J86" s="164"/>
      <c r="K86" s="166"/>
      <c r="L86" s="166"/>
      <c r="M86" s="166"/>
      <c r="N86" s="166"/>
      <c r="O86" s="164"/>
      <c r="P86" s="164"/>
      <c r="Q86" s="164"/>
      <c r="R86" s="164"/>
      <c r="S86" s="166"/>
      <c r="T86" s="166"/>
      <c r="U86" s="166"/>
      <c r="V86" s="166"/>
      <c r="W86" s="164"/>
      <c r="X86" s="164">
        <v>30</v>
      </c>
      <c r="Y86" s="164"/>
      <c r="Z86" s="164">
        <v>2</v>
      </c>
      <c r="AA86" s="166"/>
      <c r="AB86" s="166">
        <v>15</v>
      </c>
      <c r="AC86" s="166"/>
      <c r="AD86" s="166">
        <v>1</v>
      </c>
      <c r="AE86" s="80">
        <f t="shared" si="10"/>
        <v>45</v>
      </c>
      <c r="AF86" s="80">
        <v>75</v>
      </c>
      <c r="AG86" s="80">
        <f t="shared" si="11"/>
        <v>3</v>
      </c>
      <c r="AK86" s="4"/>
      <c r="AL86" s="4"/>
      <c r="AM86" s="4"/>
    </row>
    <row r="87" spans="1:181" s="8" customFormat="1" ht="48.75" customHeight="1">
      <c r="A87" s="134">
        <v>59</v>
      </c>
      <c r="B87" s="140" t="s">
        <v>114</v>
      </c>
      <c r="C87" s="109" t="s">
        <v>235</v>
      </c>
      <c r="D87" s="152"/>
      <c r="E87" s="152">
        <v>4</v>
      </c>
      <c r="F87" s="152"/>
      <c r="G87" s="164"/>
      <c r="H87" s="164"/>
      <c r="I87" s="164"/>
      <c r="J87" s="164"/>
      <c r="K87" s="166"/>
      <c r="L87" s="166"/>
      <c r="M87" s="166"/>
      <c r="N87" s="166"/>
      <c r="O87" s="164"/>
      <c r="P87" s="164"/>
      <c r="Q87" s="164"/>
      <c r="R87" s="164"/>
      <c r="S87" s="166"/>
      <c r="T87" s="166">
        <v>120</v>
      </c>
      <c r="U87" s="166"/>
      <c r="V87" s="166">
        <v>5</v>
      </c>
      <c r="W87" s="164"/>
      <c r="X87" s="164"/>
      <c r="Y87" s="164"/>
      <c r="Z87" s="164"/>
      <c r="AA87" s="166"/>
      <c r="AB87" s="166"/>
      <c r="AC87" s="166"/>
      <c r="AD87" s="166"/>
      <c r="AE87" s="80">
        <f t="shared" si="10"/>
        <v>120</v>
      </c>
      <c r="AF87" s="80">
        <v>125</v>
      </c>
      <c r="AG87" s="80">
        <f>J87+N87+R87+V87+Z87+AD87</f>
        <v>5</v>
      </c>
      <c r="AK87" s="4"/>
      <c r="AL87" s="4"/>
      <c r="AM87" s="4"/>
    </row>
    <row r="88" spans="1:181" s="12" customFormat="1" ht="32.25" customHeight="1">
      <c r="A88" s="196" t="s">
        <v>99</v>
      </c>
      <c r="B88" s="197"/>
      <c r="C88" s="103"/>
      <c r="D88" s="152"/>
      <c r="E88" s="152"/>
      <c r="F88" s="152"/>
      <c r="G88" s="166"/>
      <c r="H88" s="166"/>
      <c r="I88" s="166"/>
      <c r="J88" s="166"/>
      <c r="K88" s="166">
        <f>SUM(K76:K87)</f>
        <v>60</v>
      </c>
      <c r="L88" s="166">
        <f t="shared" ref="L88:AG88" si="12">SUM(L76:L87)</f>
        <v>0</v>
      </c>
      <c r="M88" s="166">
        <f t="shared" si="12"/>
        <v>0</v>
      </c>
      <c r="N88" s="166">
        <f t="shared" si="12"/>
        <v>4</v>
      </c>
      <c r="O88" s="166">
        <f t="shared" si="12"/>
        <v>30</v>
      </c>
      <c r="P88" s="166">
        <f t="shared" si="12"/>
        <v>135</v>
      </c>
      <c r="Q88" s="166">
        <f t="shared" si="12"/>
        <v>20</v>
      </c>
      <c r="R88" s="166">
        <f t="shared" si="12"/>
        <v>12</v>
      </c>
      <c r="S88" s="166">
        <f t="shared" si="12"/>
        <v>0</v>
      </c>
      <c r="T88" s="166">
        <f t="shared" si="12"/>
        <v>165</v>
      </c>
      <c r="U88" s="166">
        <f t="shared" si="12"/>
        <v>0</v>
      </c>
      <c r="V88" s="166">
        <f t="shared" si="12"/>
        <v>8</v>
      </c>
      <c r="W88" s="166">
        <f t="shared" si="12"/>
        <v>30</v>
      </c>
      <c r="X88" s="166">
        <f t="shared" si="12"/>
        <v>60</v>
      </c>
      <c r="Y88" s="166">
        <f t="shared" si="12"/>
        <v>0</v>
      </c>
      <c r="Z88" s="166">
        <f t="shared" si="12"/>
        <v>6</v>
      </c>
      <c r="AA88" s="166">
        <f t="shared" si="12"/>
        <v>0</v>
      </c>
      <c r="AB88" s="166">
        <f t="shared" si="12"/>
        <v>60</v>
      </c>
      <c r="AC88" s="166">
        <f t="shared" si="12"/>
        <v>0</v>
      </c>
      <c r="AD88" s="166">
        <f t="shared" si="12"/>
        <v>5</v>
      </c>
      <c r="AE88" s="82">
        <f t="shared" si="12"/>
        <v>560</v>
      </c>
      <c r="AF88" s="82">
        <f t="shared" si="12"/>
        <v>875</v>
      </c>
      <c r="AG88" s="82">
        <f t="shared" si="12"/>
        <v>35</v>
      </c>
      <c r="AH88" s="20"/>
      <c r="AI88" s="20"/>
      <c r="AJ88" s="28"/>
      <c r="AK88" s="20"/>
      <c r="AL88" s="20"/>
      <c r="AM88" s="20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</row>
    <row r="89" spans="1:181" s="8" customFormat="1" ht="35.25" customHeight="1">
      <c r="A89" s="204" t="s">
        <v>103</v>
      </c>
      <c r="B89" s="205"/>
      <c r="C89" s="141"/>
      <c r="D89" s="152"/>
      <c r="E89" s="152"/>
      <c r="F89" s="152"/>
      <c r="G89" s="164"/>
      <c r="H89" s="164"/>
      <c r="I89" s="164"/>
      <c r="J89" s="164"/>
      <c r="K89" s="166"/>
      <c r="L89" s="166"/>
      <c r="M89" s="166"/>
      <c r="N89" s="166"/>
      <c r="O89" s="164"/>
      <c r="P89" s="164"/>
      <c r="Q89" s="164"/>
      <c r="R89" s="164"/>
      <c r="S89" s="166"/>
      <c r="T89" s="166"/>
      <c r="U89" s="166"/>
      <c r="V89" s="166"/>
      <c r="W89" s="164"/>
      <c r="X89" s="164"/>
      <c r="Y89" s="164"/>
      <c r="Z89" s="164"/>
      <c r="AA89" s="166"/>
      <c r="AB89" s="166"/>
      <c r="AC89" s="166"/>
      <c r="AD89" s="166"/>
      <c r="AE89" s="80"/>
      <c r="AF89" s="80"/>
      <c r="AG89" s="80"/>
      <c r="AK89" s="4"/>
      <c r="AL89" s="4"/>
      <c r="AM89" s="4"/>
    </row>
    <row r="90" spans="1:181" s="8" customFormat="1" ht="35.25" customHeight="1">
      <c r="A90" s="134">
        <v>60</v>
      </c>
      <c r="B90" s="136" t="s">
        <v>86</v>
      </c>
      <c r="C90" s="109" t="s">
        <v>202</v>
      </c>
      <c r="D90" s="152"/>
      <c r="E90" s="152">
        <v>2</v>
      </c>
      <c r="F90" s="152"/>
      <c r="G90" s="164"/>
      <c r="H90" s="164"/>
      <c r="I90" s="164"/>
      <c r="J90" s="164"/>
      <c r="K90" s="166"/>
      <c r="L90" s="166">
        <v>30</v>
      </c>
      <c r="M90" s="166"/>
      <c r="N90" s="166">
        <v>2</v>
      </c>
      <c r="O90" s="164"/>
      <c r="P90" s="164"/>
      <c r="Q90" s="164"/>
      <c r="R90" s="164"/>
      <c r="S90" s="166"/>
      <c r="T90" s="166"/>
      <c r="U90" s="166"/>
      <c r="V90" s="166"/>
      <c r="W90" s="164"/>
      <c r="X90" s="164"/>
      <c r="Y90" s="164"/>
      <c r="Z90" s="164"/>
      <c r="AA90" s="166"/>
      <c r="AB90" s="166"/>
      <c r="AC90" s="166"/>
      <c r="AD90" s="166"/>
      <c r="AE90" s="80">
        <f t="shared" si="10"/>
        <v>30</v>
      </c>
      <c r="AF90" s="80">
        <v>50</v>
      </c>
      <c r="AG90" s="80">
        <f t="shared" ref="AG90:AG119" si="13">J90+N90+R90+V90+Z90+AD90</f>
        <v>2</v>
      </c>
      <c r="AK90" s="4"/>
      <c r="AL90" s="4"/>
      <c r="AM90" s="4"/>
    </row>
    <row r="91" spans="1:181" s="49" customFormat="1" ht="44.25" customHeight="1">
      <c r="A91" s="137">
        <v>61</v>
      </c>
      <c r="B91" s="136" t="s">
        <v>58</v>
      </c>
      <c r="C91" s="138" t="s">
        <v>203</v>
      </c>
      <c r="D91" s="152">
        <v>6</v>
      </c>
      <c r="E91" s="152" t="s">
        <v>65</v>
      </c>
      <c r="F91" s="152">
        <v>3</v>
      </c>
      <c r="G91" s="164"/>
      <c r="H91" s="164"/>
      <c r="I91" s="164"/>
      <c r="J91" s="164"/>
      <c r="K91" s="166"/>
      <c r="L91" s="166"/>
      <c r="M91" s="166"/>
      <c r="N91" s="166"/>
      <c r="O91" s="164"/>
      <c r="P91" s="169">
        <v>30</v>
      </c>
      <c r="Q91" s="164">
        <v>30</v>
      </c>
      <c r="R91" s="164">
        <v>4</v>
      </c>
      <c r="S91" s="166"/>
      <c r="T91" s="166">
        <v>30</v>
      </c>
      <c r="U91" s="166"/>
      <c r="V91" s="166">
        <v>2</v>
      </c>
      <c r="W91" s="164"/>
      <c r="X91" s="164">
        <v>30</v>
      </c>
      <c r="Y91" s="164"/>
      <c r="Z91" s="164">
        <v>2</v>
      </c>
      <c r="AA91" s="166"/>
      <c r="AB91" s="166">
        <v>30</v>
      </c>
      <c r="AC91" s="166"/>
      <c r="AD91" s="166">
        <v>3</v>
      </c>
      <c r="AE91" s="80">
        <f t="shared" si="10"/>
        <v>150</v>
      </c>
      <c r="AF91" s="103">
        <v>275</v>
      </c>
      <c r="AG91" s="80">
        <f t="shared" si="13"/>
        <v>11</v>
      </c>
      <c r="AK91" s="48"/>
      <c r="AL91" s="48"/>
      <c r="AM91" s="48"/>
    </row>
    <row r="92" spans="1:181" s="49" customFormat="1" ht="35.25" customHeight="1">
      <c r="A92" s="137">
        <v>62</v>
      </c>
      <c r="B92" s="136" t="s">
        <v>59</v>
      </c>
      <c r="C92" s="138" t="s">
        <v>204</v>
      </c>
      <c r="D92" s="152"/>
      <c r="E92" s="152">
        <v>2.2999999999999998</v>
      </c>
      <c r="F92" s="152"/>
      <c r="G92" s="164"/>
      <c r="H92" s="164"/>
      <c r="I92" s="164"/>
      <c r="J92" s="164"/>
      <c r="K92" s="166"/>
      <c r="L92" s="166">
        <v>30</v>
      </c>
      <c r="M92" s="166"/>
      <c r="N92" s="166">
        <v>2</v>
      </c>
      <c r="O92" s="164"/>
      <c r="P92" s="164">
        <v>30</v>
      </c>
      <c r="Q92" s="164"/>
      <c r="R92" s="164">
        <v>2</v>
      </c>
      <c r="S92" s="166"/>
      <c r="T92" s="166"/>
      <c r="U92" s="166"/>
      <c r="V92" s="166"/>
      <c r="W92" s="164"/>
      <c r="X92" s="164"/>
      <c r="Y92" s="164"/>
      <c r="Z92" s="164"/>
      <c r="AA92" s="166"/>
      <c r="AB92" s="166"/>
      <c r="AC92" s="166"/>
      <c r="AD92" s="166"/>
      <c r="AE92" s="80">
        <f t="shared" si="10"/>
        <v>60</v>
      </c>
      <c r="AF92" s="103">
        <v>100</v>
      </c>
      <c r="AG92" s="80">
        <f t="shared" si="13"/>
        <v>4</v>
      </c>
      <c r="AK92" s="48"/>
      <c r="AL92" s="48"/>
      <c r="AM92" s="48"/>
    </row>
    <row r="93" spans="1:181" s="8" customFormat="1" ht="35.25" customHeight="1">
      <c r="A93" s="134">
        <v>63</v>
      </c>
      <c r="B93" s="136" t="s">
        <v>90</v>
      </c>
      <c r="C93" s="109" t="s">
        <v>205</v>
      </c>
      <c r="D93" s="152"/>
      <c r="E93" s="152">
        <v>3</v>
      </c>
      <c r="F93" s="152"/>
      <c r="G93" s="164"/>
      <c r="H93" s="164"/>
      <c r="I93" s="164"/>
      <c r="J93" s="164"/>
      <c r="K93" s="166"/>
      <c r="L93" s="166"/>
      <c r="M93" s="166"/>
      <c r="N93" s="166"/>
      <c r="O93" s="164"/>
      <c r="P93" s="164">
        <v>30</v>
      </c>
      <c r="Q93" s="164"/>
      <c r="R93" s="164">
        <v>2</v>
      </c>
      <c r="S93" s="166"/>
      <c r="T93" s="166"/>
      <c r="U93" s="166"/>
      <c r="V93" s="166"/>
      <c r="W93" s="164"/>
      <c r="X93" s="164"/>
      <c r="Y93" s="164"/>
      <c r="Z93" s="164"/>
      <c r="AA93" s="166"/>
      <c r="AB93" s="166"/>
      <c r="AC93" s="166"/>
      <c r="AD93" s="166"/>
      <c r="AE93" s="80">
        <f t="shared" si="10"/>
        <v>30</v>
      </c>
      <c r="AF93" s="80">
        <v>50</v>
      </c>
      <c r="AG93" s="80">
        <f t="shared" si="13"/>
        <v>2</v>
      </c>
      <c r="AK93" s="4"/>
      <c r="AL93" s="4"/>
      <c r="AM93" s="4"/>
    </row>
    <row r="94" spans="1:181" s="8" customFormat="1" ht="35.25" customHeight="1">
      <c r="A94" s="134">
        <v>64</v>
      </c>
      <c r="B94" s="136" t="s">
        <v>94</v>
      </c>
      <c r="C94" s="109" t="s">
        <v>206</v>
      </c>
      <c r="D94" s="152"/>
      <c r="E94" s="152">
        <v>3</v>
      </c>
      <c r="F94" s="152"/>
      <c r="G94" s="164"/>
      <c r="H94" s="164"/>
      <c r="I94" s="164"/>
      <c r="J94" s="164"/>
      <c r="K94" s="166"/>
      <c r="L94" s="166"/>
      <c r="M94" s="166"/>
      <c r="N94" s="166"/>
      <c r="O94" s="164"/>
      <c r="P94" s="164">
        <v>30</v>
      </c>
      <c r="Q94" s="164"/>
      <c r="R94" s="164">
        <v>2</v>
      </c>
      <c r="S94" s="166"/>
      <c r="T94" s="166"/>
      <c r="U94" s="166"/>
      <c r="V94" s="166"/>
      <c r="W94" s="164"/>
      <c r="X94" s="164"/>
      <c r="Y94" s="164"/>
      <c r="Z94" s="164"/>
      <c r="AA94" s="166"/>
      <c r="AB94" s="166"/>
      <c r="AC94" s="166"/>
      <c r="AD94" s="166"/>
      <c r="AE94" s="80">
        <f t="shared" si="10"/>
        <v>30</v>
      </c>
      <c r="AF94" s="80">
        <v>50</v>
      </c>
      <c r="AG94" s="80">
        <f t="shared" si="13"/>
        <v>2</v>
      </c>
      <c r="AK94" s="4"/>
      <c r="AL94" s="4"/>
      <c r="AM94" s="4"/>
    </row>
    <row r="95" spans="1:181" s="8" customFormat="1" ht="50.25" customHeight="1">
      <c r="A95" s="134">
        <v>65</v>
      </c>
      <c r="B95" s="136" t="s">
        <v>93</v>
      </c>
      <c r="C95" s="109" t="s">
        <v>210</v>
      </c>
      <c r="D95" s="152"/>
      <c r="E95" s="152">
        <v>3.4</v>
      </c>
      <c r="F95" s="152"/>
      <c r="G95" s="164"/>
      <c r="H95" s="164"/>
      <c r="I95" s="164"/>
      <c r="J95" s="164"/>
      <c r="K95" s="166"/>
      <c r="L95" s="166"/>
      <c r="M95" s="166"/>
      <c r="N95" s="166"/>
      <c r="O95" s="164"/>
      <c r="P95" s="164">
        <v>30</v>
      </c>
      <c r="Q95" s="164"/>
      <c r="R95" s="164">
        <v>2</v>
      </c>
      <c r="S95" s="166"/>
      <c r="T95" s="166">
        <v>15</v>
      </c>
      <c r="U95" s="166"/>
      <c r="V95" s="166">
        <v>1</v>
      </c>
      <c r="W95" s="164"/>
      <c r="X95" s="164"/>
      <c r="Y95" s="164"/>
      <c r="Z95" s="164"/>
      <c r="AA95" s="166"/>
      <c r="AB95" s="166"/>
      <c r="AC95" s="166"/>
      <c r="AD95" s="166"/>
      <c r="AE95" s="80">
        <f t="shared" si="10"/>
        <v>45</v>
      </c>
      <c r="AF95" s="80">
        <v>75</v>
      </c>
      <c r="AG95" s="80">
        <f t="shared" si="13"/>
        <v>3</v>
      </c>
      <c r="AK95" s="4"/>
      <c r="AL95" s="4"/>
      <c r="AM95" s="4"/>
    </row>
    <row r="96" spans="1:181" s="8" customFormat="1" ht="35.25" customHeight="1">
      <c r="A96" s="134">
        <v>66</v>
      </c>
      <c r="B96" s="136" t="s">
        <v>91</v>
      </c>
      <c r="C96" s="109" t="s">
        <v>207</v>
      </c>
      <c r="D96" s="152"/>
      <c r="E96" s="152">
        <v>5</v>
      </c>
      <c r="F96" s="152"/>
      <c r="G96" s="164"/>
      <c r="H96" s="164"/>
      <c r="I96" s="164"/>
      <c r="J96" s="164"/>
      <c r="K96" s="166"/>
      <c r="L96" s="166"/>
      <c r="M96" s="166"/>
      <c r="N96" s="166"/>
      <c r="O96" s="164"/>
      <c r="P96" s="164"/>
      <c r="Q96" s="164"/>
      <c r="R96" s="164"/>
      <c r="S96" s="166"/>
      <c r="T96" s="166"/>
      <c r="U96" s="166"/>
      <c r="V96" s="166"/>
      <c r="W96" s="164"/>
      <c r="X96" s="164">
        <v>30</v>
      </c>
      <c r="Y96" s="164"/>
      <c r="Z96" s="164">
        <v>2</v>
      </c>
      <c r="AA96" s="166"/>
      <c r="AB96" s="166"/>
      <c r="AC96" s="166"/>
      <c r="AD96" s="166"/>
      <c r="AE96" s="80">
        <f t="shared" si="10"/>
        <v>30</v>
      </c>
      <c r="AF96" s="80">
        <v>50</v>
      </c>
      <c r="AG96" s="80">
        <f t="shared" si="13"/>
        <v>2</v>
      </c>
      <c r="AK96" s="4"/>
      <c r="AL96" s="4"/>
      <c r="AM96" s="4"/>
    </row>
    <row r="97" spans="1:181" s="8" customFormat="1" ht="35.25" customHeight="1">
      <c r="A97" s="134">
        <v>67</v>
      </c>
      <c r="B97" s="136" t="s">
        <v>242</v>
      </c>
      <c r="C97" s="84" t="s">
        <v>196</v>
      </c>
      <c r="D97" s="152"/>
      <c r="E97" s="152">
        <v>5</v>
      </c>
      <c r="F97" s="152"/>
      <c r="G97" s="164"/>
      <c r="H97" s="164"/>
      <c r="I97" s="164"/>
      <c r="J97" s="164"/>
      <c r="K97" s="166"/>
      <c r="L97" s="166"/>
      <c r="M97" s="166"/>
      <c r="N97" s="166"/>
      <c r="O97" s="164"/>
      <c r="P97" s="164"/>
      <c r="Q97" s="164"/>
      <c r="R97" s="164"/>
      <c r="S97" s="166"/>
      <c r="T97" s="166"/>
      <c r="U97" s="166"/>
      <c r="V97" s="166"/>
      <c r="W97" s="164"/>
      <c r="X97" s="164">
        <v>30</v>
      </c>
      <c r="Y97" s="164"/>
      <c r="Z97" s="164">
        <v>2</v>
      </c>
      <c r="AA97" s="166"/>
      <c r="AB97" s="166"/>
      <c r="AC97" s="166"/>
      <c r="AD97" s="166"/>
      <c r="AE97" s="80">
        <f t="shared" si="10"/>
        <v>30</v>
      </c>
      <c r="AF97" s="80">
        <v>50</v>
      </c>
      <c r="AG97" s="80">
        <f t="shared" si="13"/>
        <v>2</v>
      </c>
      <c r="AK97" s="4"/>
      <c r="AL97" s="4"/>
      <c r="AM97" s="4"/>
    </row>
    <row r="98" spans="1:181" s="8" customFormat="1" ht="35.25" customHeight="1">
      <c r="A98" s="134">
        <v>68</v>
      </c>
      <c r="B98" s="139" t="s">
        <v>92</v>
      </c>
      <c r="C98" s="109" t="s">
        <v>208</v>
      </c>
      <c r="D98" s="152"/>
      <c r="E98" s="152">
        <v>6</v>
      </c>
      <c r="F98" s="152"/>
      <c r="G98" s="164"/>
      <c r="H98" s="164"/>
      <c r="I98" s="164"/>
      <c r="J98" s="164"/>
      <c r="K98" s="166"/>
      <c r="L98" s="166"/>
      <c r="M98" s="166"/>
      <c r="N98" s="166"/>
      <c r="O98" s="164"/>
      <c r="P98" s="164"/>
      <c r="Q98" s="164"/>
      <c r="R98" s="164"/>
      <c r="S98" s="166"/>
      <c r="T98" s="166"/>
      <c r="U98" s="166"/>
      <c r="V98" s="166"/>
      <c r="W98" s="164"/>
      <c r="X98" s="164"/>
      <c r="Y98" s="164"/>
      <c r="Z98" s="164"/>
      <c r="AA98" s="166"/>
      <c r="AB98" s="166">
        <v>30</v>
      </c>
      <c r="AC98" s="166"/>
      <c r="AD98" s="166">
        <v>2</v>
      </c>
      <c r="AE98" s="80">
        <f t="shared" si="10"/>
        <v>30</v>
      </c>
      <c r="AF98" s="80">
        <v>50</v>
      </c>
      <c r="AG98" s="80">
        <f t="shared" si="13"/>
        <v>2</v>
      </c>
      <c r="AK98" s="4"/>
      <c r="AL98" s="4"/>
      <c r="AM98" s="4"/>
    </row>
    <row r="99" spans="1:181" s="8" customFormat="1" ht="56.25" customHeight="1">
      <c r="A99" s="134">
        <v>69</v>
      </c>
      <c r="B99" s="142" t="s">
        <v>115</v>
      </c>
      <c r="C99" s="109" t="s">
        <v>240</v>
      </c>
      <c r="D99" s="152"/>
      <c r="E99" s="152">
        <v>4</v>
      </c>
      <c r="F99" s="152"/>
      <c r="G99" s="164"/>
      <c r="H99" s="164"/>
      <c r="I99" s="164"/>
      <c r="J99" s="164"/>
      <c r="K99" s="166"/>
      <c r="L99" s="166"/>
      <c r="M99" s="166"/>
      <c r="N99" s="166"/>
      <c r="O99" s="164"/>
      <c r="P99" s="164"/>
      <c r="Q99" s="164"/>
      <c r="R99" s="164"/>
      <c r="S99" s="166"/>
      <c r="T99" s="166">
        <v>120</v>
      </c>
      <c r="U99" s="166"/>
      <c r="V99" s="166">
        <v>5</v>
      </c>
      <c r="W99" s="164"/>
      <c r="X99" s="164"/>
      <c r="Y99" s="164"/>
      <c r="Z99" s="164"/>
      <c r="AA99" s="166"/>
      <c r="AB99" s="166"/>
      <c r="AC99" s="166"/>
      <c r="AD99" s="166"/>
      <c r="AE99" s="80">
        <f t="shared" si="10"/>
        <v>120</v>
      </c>
      <c r="AF99" s="80">
        <v>125</v>
      </c>
      <c r="AG99" s="80">
        <f t="shared" si="13"/>
        <v>5</v>
      </c>
      <c r="AK99" s="4"/>
      <c r="AL99" s="4"/>
      <c r="AM99" s="4"/>
    </row>
    <row r="100" spans="1:181" s="12" customFormat="1" ht="32.25" customHeight="1">
      <c r="A100" s="196" t="s">
        <v>136</v>
      </c>
      <c r="B100" s="197"/>
      <c r="C100" s="103"/>
      <c r="D100" s="152"/>
      <c r="E100" s="152"/>
      <c r="F100" s="152"/>
      <c r="G100" s="166"/>
      <c r="H100" s="166"/>
      <c r="I100" s="166"/>
      <c r="J100" s="166"/>
      <c r="K100" s="166"/>
      <c r="L100" s="166">
        <f>SUM(L90:L99)</f>
        <v>60</v>
      </c>
      <c r="M100" s="166">
        <f t="shared" ref="M100:AG100" si="14">SUM(M90:M99)</f>
        <v>0</v>
      </c>
      <c r="N100" s="166">
        <f t="shared" si="14"/>
        <v>4</v>
      </c>
      <c r="O100" s="166">
        <f t="shared" si="14"/>
        <v>0</v>
      </c>
      <c r="P100" s="166">
        <f t="shared" si="14"/>
        <v>150</v>
      </c>
      <c r="Q100" s="166">
        <f t="shared" si="14"/>
        <v>30</v>
      </c>
      <c r="R100" s="166">
        <f t="shared" si="14"/>
        <v>12</v>
      </c>
      <c r="S100" s="166">
        <f t="shared" si="14"/>
        <v>0</v>
      </c>
      <c r="T100" s="166">
        <f t="shared" si="14"/>
        <v>165</v>
      </c>
      <c r="U100" s="166">
        <f t="shared" si="14"/>
        <v>0</v>
      </c>
      <c r="V100" s="166">
        <f t="shared" si="14"/>
        <v>8</v>
      </c>
      <c r="W100" s="166">
        <f t="shared" si="14"/>
        <v>0</v>
      </c>
      <c r="X100" s="166">
        <f t="shared" si="14"/>
        <v>90</v>
      </c>
      <c r="Y100" s="166">
        <f t="shared" si="14"/>
        <v>0</v>
      </c>
      <c r="Z100" s="166">
        <f t="shared" si="14"/>
        <v>6</v>
      </c>
      <c r="AA100" s="166">
        <f t="shared" si="14"/>
        <v>0</v>
      </c>
      <c r="AB100" s="166">
        <f t="shared" si="14"/>
        <v>60</v>
      </c>
      <c r="AC100" s="166">
        <f t="shared" si="14"/>
        <v>0</v>
      </c>
      <c r="AD100" s="166">
        <f t="shared" si="14"/>
        <v>5</v>
      </c>
      <c r="AE100" s="82">
        <f t="shared" si="14"/>
        <v>555</v>
      </c>
      <c r="AF100" s="82">
        <f t="shared" si="14"/>
        <v>875</v>
      </c>
      <c r="AG100" s="82">
        <f t="shared" si="14"/>
        <v>35</v>
      </c>
      <c r="AH100" s="20"/>
      <c r="AI100" s="20"/>
      <c r="AJ100" s="28"/>
      <c r="AK100" s="20"/>
      <c r="AL100" s="20"/>
      <c r="AM100" s="20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</row>
    <row r="101" spans="1:181" s="8" customFormat="1" ht="35.25" customHeight="1">
      <c r="A101" s="261" t="s">
        <v>118</v>
      </c>
      <c r="B101" s="262"/>
      <c r="C101" s="141"/>
      <c r="D101" s="152"/>
      <c r="E101" s="152"/>
      <c r="F101" s="152"/>
      <c r="G101" s="164"/>
      <c r="H101" s="164"/>
      <c r="I101" s="164"/>
      <c r="J101" s="164"/>
      <c r="K101" s="166"/>
      <c r="L101" s="166"/>
      <c r="M101" s="166"/>
      <c r="N101" s="166"/>
      <c r="O101" s="164"/>
      <c r="P101" s="164"/>
      <c r="Q101" s="164"/>
      <c r="R101" s="164"/>
      <c r="S101" s="166"/>
      <c r="T101" s="166"/>
      <c r="U101" s="166"/>
      <c r="V101" s="166"/>
      <c r="W101" s="164"/>
      <c r="X101" s="164"/>
      <c r="Y101" s="164"/>
      <c r="Z101" s="164"/>
      <c r="AA101" s="166"/>
      <c r="AB101" s="166"/>
      <c r="AC101" s="166"/>
      <c r="AD101" s="166"/>
      <c r="AE101" s="80"/>
      <c r="AF101" s="80"/>
      <c r="AG101" s="80"/>
      <c r="AK101" s="4"/>
      <c r="AL101" s="4"/>
      <c r="AM101" s="4"/>
    </row>
    <row r="102" spans="1:181" s="8" customFormat="1" ht="35.25" customHeight="1">
      <c r="A102" s="134">
        <v>70</v>
      </c>
      <c r="B102" s="139" t="s">
        <v>66</v>
      </c>
      <c r="C102" s="109" t="s">
        <v>182</v>
      </c>
      <c r="D102" s="152"/>
      <c r="E102" s="153">
        <v>2</v>
      </c>
      <c r="F102" s="152"/>
      <c r="G102" s="164"/>
      <c r="H102" s="164"/>
      <c r="I102" s="164"/>
      <c r="J102" s="164"/>
      <c r="K102" s="166">
        <v>30</v>
      </c>
      <c r="L102" s="166"/>
      <c r="M102" s="166"/>
      <c r="N102" s="166">
        <v>2</v>
      </c>
      <c r="O102" s="164"/>
      <c r="P102" s="164"/>
      <c r="Q102" s="164"/>
      <c r="R102" s="164"/>
      <c r="S102" s="166"/>
      <c r="T102" s="166"/>
      <c r="U102" s="166"/>
      <c r="V102" s="166"/>
      <c r="W102" s="164"/>
      <c r="X102" s="164"/>
      <c r="Y102" s="164"/>
      <c r="Z102" s="164"/>
      <c r="AA102" s="166"/>
      <c r="AB102" s="166"/>
      <c r="AC102" s="166"/>
      <c r="AD102" s="166"/>
      <c r="AE102" s="80">
        <f t="shared" si="10"/>
        <v>30</v>
      </c>
      <c r="AF102" s="80">
        <v>50</v>
      </c>
      <c r="AG102" s="80">
        <f t="shared" si="13"/>
        <v>2</v>
      </c>
      <c r="AK102" s="4"/>
      <c r="AL102" s="4"/>
      <c r="AM102" s="4"/>
    </row>
    <row r="103" spans="1:181" s="8" customFormat="1" ht="35.25" customHeight="1">
      <c r="A103" s="134">
        <v>71</v>
      </c>
      <c r="B103" s="139" t="s">
        <v>67</v>
      </c>
      <c r="C103" s="109" t="s">
        <v>183</v>
      </c>
      <c r="D103" s="152"/>
      <c r="E103" s="152">
        <v>2</v>
      </c>
      <c r="F103" s="152"/>
      <c r="G103" s="164"/>
      <c r="H103" s="164"/>
      <c r="I103" s="164"/>
      <c r="J103" s="164"/>
      <c r="K103" s="166"/>
      <c r="L103" s="166">
        <v>30</v>
      </c>
      <c r="M103" s="166"/>
      <c r="N103" s="166">
        <v>2</v>
      </c>
      <c r="O103" s="164"/>
      <c r="P103" s="164"/>
      <c r="Q103" s="164"/>
      <c r="R103" s="164"/>
      <c r="S103" s="166"/>
      <c r="T103" s="166"/>
      <c r="U103" s="166"/>
      <c r="V103" s="166"/>
      <c r="W103" s="164"/>
      <c r="X103" s="164"/>
      <c r="Y103" s="164"/>
      <c r="Z103" s="164"/>
      <c r="AA103" s="166"/>
      <c r="AB103" s="166"/>
      <c r="AC103" s="166"/>
      <c r="AD103" s="166"/>
      <c r="AE103" s="80">
        <f t="shared" si="10"/>
        <v>30</v>
      </c>
      <c r="AF103" s="80">
        <v>50</v>
      </c>
      <c r="AG103" s="80">
        <f t="shared" si="13"/>
        <v>2</v>
      </c>
      <c r="AK103" s="4"/>
      <c r="AL103" s="4"/>
      <c r="AM103" s="4"/>
    </row>
    <row r="104" spans="1:181" s="8" customFormat="1" ht="35.25" customHeight="1">
      <c r="A104" s="134">
        <v>72</v>
      </c>
      <c r="B104" s="143" t="s">
        <v>80</v>
      </c>
      <c r="C104" s="109" t="s">
        <v>189</v>
      </c>
      <c r="D104" s="152"/>
      <c r="E104" s="152">
        <v>2</v>
      </c>
      <c r="F104" s="152"/>
      <c r="G104" s="164"/>
      <c r="H104" s="164"/>
      <c r="I104" s="164"/>
      <c r="J104" s="164"/>
      <c r="K104" s="166"/>
      <c r="L104" s="166">
        <v>30</v>
      </c>
      <c r="M104" s="166"/>
      <c r="N104" s="166">
        <v>2</v>
      </c>
      <c r="O104" s="164"/>
      <c r="P104" s="164"/>
      <c r="Q104" s="164"/>
      <c r="R104" s="164"/>
      <c r="S104" s="166"/>
      <c r="T104" s="166"/>
      <c r="U104" s="166"/>
      <c r="V104" s="166"/>
      <c r="W104" s="164"/>
      <c r="X104" s="164"/>
      <c r="Y104" s="164"/>
      <c r="Z104" s="164"/>
      <c r="AA104" s="166"/>
      <c r="AB104" s="166"/>
      <c r="AC104" s="166"/>
      <c r="AD104" s="166"/>
      <c r="AE104" s="80">
        <f t="shared" si="10"/>
        <v>30</v>
      </c>
      <c r="AF104" s="80">
        <v>50</v>
      </c>
      <c r="AG104" s="80">
        <f t="shared" si="13"/>
        <v>2</v>
      </c>
      <c r="AK104" s="4"/>
      <c r="AL104" s="4"/>
      <c r="AM104" s="4"/>
    </row>
    <row r="105" spans="1:181" s="49" customFormat="1" ht="35.25" customHeight="1">
      <c r="A105" s="137">
        <v>73</v>
      </c>
      <c r="B105" s="139" t="s">
        <v>68</v>
      </c>
      <c r="C105" s="109" t="s">
        <v>184</v>
      </c>
      <c r="D105" s="152"/>
      <c r="E105" s="152">
        <v>3</v>
      </c>
      <c r="F105" s="152"/>
      <c r="G105" s="164"/>
      <c r="H105" s="164"/>
      <c r="I105" s="164"/>
      <c r="J105" s="164"/>
      <c r="K105" s="166"/>
      <c r="L105" s="166"/>
      <c r="M105" s="166"/>
      <c r="N105" s="166"/>
      <c r="O105" s="164"/>
      <c r="P105" s="164"/>
      <c r="Q105" s="164">
        <v>30</v>
      </c>
      <c r="R105" s="164">
        <v>2</v>
      </c>
      <c r="S105" s="166"/>
      <c r="T105" s="166"/>
      <c r="U105" s="166"/>
      <c r="V105" s="166"/>
      <c r="W105" s="164"/>
      <c r="X105" s="164"/>
      <c r="Y105" s="164"/>
      <c r="Z105" s="164"/>
      <c r="AA105" s="166"/>
      <c r="AB105" s="166"/>
      <c r="AC105" s="166"/>
      <c r="AD105" s="166"/>
      <c r="AE105" s="103">
        <f t="shared" si="10"/>
        <v>30</v>
      </c>
      <c r="AF105" s="103">
        <v>50</v>
      </c>
      <c r="AG105" s="103">
        <f t="shared" si="13"/>
        <v>2</v>
      </c>
      <c r="AK105" s="48"/>
      <c r="AL105" s="48"/>
      <c r="AM105" s="48"/>
    </row>
    <row r="106" spans="1:181" s="8" customFormat="1" ht="35.25" customHeight="1">
      <c r="A106" s="134">
        <v>74</v>
      </c>
      <c r="B106" s="139" t="s">
        <v>253</v>
      </c>
      <c r="C106" s="109" t="s">
        <v>254</v>
      </c>
      <c r="D106" s="152"/>
      <c r="E106" s="152">
        <v>4</v>
      </c>
      <c r="F106" s="152"/>
      <c r="G106" s="164"/>
      <c r="H106" s="164"/>
      <c r="I106" s="164"/>
      <c r="J106" s="164"/>
      <c r="K106" s="166"/>
      <c r="L106" s="166"/>
      <c r="M106" s="166"/>
      <c r="N106" s="166"/>
      <c r="O106" s="164"/>
      <c r="P106" s="164"/>
      <c r="Q106" s="164"/>
      <c r="R106" s="164"/>
      <c r="S106" s="166"/>
      <c r="T106" s="166">
        <v>30</v>
      </c>
      <c r="U106" s="166"/>
      <c r="V106" s="166">
        <v>2</v>
      </c>
      <c r="W106" s="164"/>
      <c r="X106" s="164"/>
      <c r="Y106" s="164"/>
      <c r="Z106" s="164"/>
      <c r="AA106" s="166"/>
      <c r="AB106" s="166"/>
      <c r="AC106" s="166"/>
      <c r="AD106" s="166"/>
      <c r="AE106" s="80">
        <f t="shared" si="10"/>
        <v>30</v>
      </c>
      <c r="AF106" s="80">
        <v>50</v>
      </c>
      <c r="AG106" s="80">
        <f t="shared" si="13"/>
        <v>2</v>
      </c>
      <c r="AK106" s="4"/>
      <c r="AL106" s="4"/>
      <c r="AM106" s="4"/>
    </row>
    <row r="107" spans="1:181" s="8" customFormat="1" ht="50.25" customHeight="1">
      <c r="A107" s="134">
        <v>75</v>
      </c>
      <c r="B107" s="139" t="s">
        <v>69</v>
      </c>
      <c r="C107" s="109" t="s">
        <v>185</v>
      </c>
      <c r="D107" s="152"/>
      <c r="E107" s="152">
        <v>4</v>
      </c>
      <c r="F107" s="152"/>
      <c r="G107" s="164"/>
      <c r="H107" s="164"/>
      <c r="I107" s="164"/>
      <c r="J107" s="164"/>
      <c r="K107" s="166"/>
      <c r="L107" s="166"/>
      <c r="M107" s="166"/>
      <c r="N107" s="166"/>
      <c r="O107" s="164"/>
      <c r="P107" s="164"/>
      <c r="Q107" s="164"/>
      <c r="R107" s="164"/>
      <c r="S107" s="166"/>
      <c r="T107" s="166">
        <v>30</v>
      </c>
      <c r="U107" s="166"/>
      <c r="V107" s="166">
        <v>2</v>
      </c>
      <c r="W107" s="164"/>
      <c r="X107" s="164"/>
      <c r="Y107" s="164"/>
      <c r="Z107" s="164"/>
      <c r="AA107" s="166"/>
      <c r="AB107" s="166"/>
      <c r="AC107" s="166"/>
      <c r="AD107" s="166"/>
      <c r="AE107" s="80">
        <f t="shared" si="10"/>
        <v>30</v>
      </c>
      <c r="AF107" s="80">
        <v>50</v>
      </c>
      <c r="AG107" s="80">
        <f t="shared" si="13"/>
        <v>2</v>
      </c>
      <c r="AK107" s="4"/>
      <c r="AL107" s="4"/>
      <c r="AM107" s="4"/>
    </row>
    <row r="108" spans="1:181" s="8" customFormat="1" ht="55.5" customHeight="1">
      <c r="A108" s="134">
        <v>76</v>
      </c>
      <c r="B108" s="139" t="s">
        <v>255</v>
      </c>
      <c r="C108" s="109" t="s">
        <v>186</v>
      </c>
      <c r="D108" s="152"/>
      <c r="E108" s="152">
        <v>5</v>
      </c>
      <c r="F108" s="152"/>
      <c r="G108" s="164"/>
      <c r="H108" s="164"/>
      <c r="I108" s="164"/>
      <c r="J108" s="164"/>
      <c r="K108" s="166"/>
      <c r="L108" s="166"/>
      <c r="M108" s="166"/>
      <c r="N108" s="166"/>
      <c r="O108" s="164"/>
      <c r="P108" s="164"/>
      <c r="Q108" s="164"/>
      <c r="R108" s="164"/>
      <c r="S108" s="166"/>
      <c r="T108" s="166"/>
      <c r="U108" s="166"/>
      <c r="V108" s="166"/>
      <c r="W108" s="164"/>
      <c r="X108" s="164">
        <v>30</v>
      </c>
      <c r="Y108" s="164"/>
      <c r="Z108" s="164">
        <v>2</v>
      </c>
      <c r="AA108" s="166"/>
      <c r="AB108" s="166"/>
      <c r="AC108" s="166"/>
      <c r="AD108" s="166"/>
      <c r="AE108" s="80">
        <f t="shared" si="10"/>
        <v>30</v>
      </c>
      <c r="AF108" s="80">
        <v>50</v>
      </c>
      <c r="AG108" s="80">
        <f t="shared" si="13"/>
        <v>2</v>
      </c>
      <c r="AK108" s="4"/>
      <c r="AL108" s="4"/>
      <c r="AM108" s="4"/>
    </row>
    <row r="109" spans="1:181" s="8" customFormat="1" ht="35.25" customHeight="1">
      <c r="A109" s="134">
        <v>77</v>
      </c>
      <c r="B109" s="139" t="s">
        <v>70</v>
      </c>
      <c r="C109" s="109" t="s">
        <v>187</v>
      </c>
      <c r="D109" s="152"/>
      <c r="E109" s="152">
        <v>5</v>
      </c>
      <c r="F109" s="152"/>
      <c r="G109" s="164"/>
      <c r="H109" s="164"/>
      <c r="I109" s="164"/>
      <c r="J109" s="164"/>
      <c r="K109" s="166"/>
      <c r="L109" s="166"/>
      <c r="M109" s="166"/>
      <c r="N109" s="166"/>
      <c r="O109" s="164"/>
      <c r="P109" s="164"/>
      <c r="Q109" s="164"/>
      <c r="R109" s="164"/>
      <c r="S109" s="166"/>
      <c r="T109" s="166"/>
      <c r="U109" s="166"/>
      <c r="V109" s="166"/>
      <c r="W109" s="164"/>
      <c r="X109" s="164">
        <v>30</v>
      </c>
      <c r="Y109" s="164"/>
      <c r="Z109" s="164">
        <v>2</v>
      </c>
      <c r="AA109" s="166"/>
      <c r="AB109" s="166"/>
      <c r="AC109" s="166"/>
      <c r="AD109" s="166"/>
      <c r="AE109" s="80">
        <f>SUM(G109:I109)+SUM(K109:M109)+SUM(O109:Q109)+SUM(S109:U109)+SUM(W109:Y109)+SUM(AA109:AC109)</f>
        <v>30</v>
      </c>
      <c r="AF109" s="80">
        <v>50</v>
      </c>
      <c r="AG109" s="80">
        <f>J109+N109+R109+V109+Z109+AD109</f>
        <v>2</v>
      </c>
      <c r="AK109" s="4"/>
      <c r="AL109" s="4"/>
      <c r="AM109" s="4"/>
    </row>
    <row r="110" spans="1:181" s="12" customFormat="1" ht="32.25" customHeight="1">
      <c r="A110" s="196" t="s">
        <v>100</v>
      </c>
      <c r="B110" s="197"/>
      <c r="C110" s="103"/>
      <c r="D110" s="152"/>
      <c r="E110" s="152"/>
      <c r="F110" s="152"/>
      <c r="G110" s="166"/>
      <c r="H110" s="166"/>
      <c r="I110" s="166"/>
      <c r="J110" s="166"/>
      <c r="K110" s="166">
        <f>SUM(K101:K109)</f>
        <v>30</v>
      </c>
      <c r="L110" s="166">
        <f t="shared" ref="L110:AG110" si="15">SUM(L101:L109)</f>
        <v>60</v>
      </c>
      <c r="M110" s="166">
        <f t="shared" si="15"/>
        <v>0</v>
      </c>
      <c r="N110" s="166">
        <f t="shared" si="15"/>
        <v>6</v>
      </c>
      <c r="O110" s="166">
        <f t="shared" si="15"/>
        <v>0</v>
      </c>
      <c r="P110" s="166">
        <f t="shared" si="15"/>
        <v>0</v>
      </c>
      <c r="Q110" s="166">
        <f t="shared" si="15"/>
        <v>30</v>
      </c>
      <c r="R110" s="166">
        <f t="shared" si="15"/>
        <v>2</v>
      </c>
      <c r="S110" s="166">
        <f t="shared" si="15"/>
        <v>0</v>
      </c>
      <c r="T110" s="166">
        <f t="shared" si="15"/>
        <v>60</v>
      </c>
      <c r="U110" s="166">
        <f t="shared" si="15"/>
        <v>0</v>
      </c>
      <c r="V110" s="166">
        <f t="shared" si="15"/>
        <v>4</v>
      </c>
      <c r="W110" s="166">
        <f t="shared" si="15"/>
        <v>0</v>
      </c>
      <c r="X110" s="166">
        <f t="shared" si="15"/>
        <v>60</v>
      </c>
      <c r="Y110" s="166">
        <f t="shared" si="15"/>
        <v>0</v>
      </c>
      <c r="Z110" s="166">
        <f t="shared" si="15"/>
        <v>4</v>
      </c>
      <c r="AA110" s="166">
        <f t="shared" si="15"/>
        <v>0</v>
      </c>
      <c r="AB110" s="166">
        <f t="shared" si="15"/>
        <v>0</v>
      </c>
      <c r="AC110" s="166">
        <f t="shared" si="15"/>
        <v>0</v>
      </c>
      <c r="AD110" s="166">
        <f t="shared" si="15"/>
        <v>0</v>
      </c>
      <c r="AE110" s="82">
        <f t="shared" si="15"/>
        <v>240</v>
      </c>
      <c r="AF110" s="82">
        <f t="shared" si="15"/>
        <v>400</v>
      </c>
      <c r="AG110" s="82">
        <f t="shared" si="15"/>
        <v>16</v>
      </c>
      <c r="AH110" s="20"/>
      <c r="AI110" s="20"/>
      <c r="AJ110" s="28"/>
      <c r="AK110" s="20"/>
      <c r="AL110" s="20"/>
      <c r="AM110" s="20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</row>
    <row r="111" spans="1:181" s="8" customFormat="1" ht="35.25" customHeight="1">
      <c r="A111" s="261" t="s">
        <v>119</v>
      </c>
      <c r="B111" s="262"/>
      <c r="C111" s="141"/>
      <c r="D111" s="152"/>
      <c r="E111" s="152"/>
      <c r="F111" s="152"/>
      <c r="G111" s="164"/>
      <c r="H111" s="164"/>
      <c r="I111" s="164"/>
      <c r="J111" s="164"/>
      <c r="K111" s="166"/>
      <c r="L111" s="166"/>
      <c r="M111" s="166"/>
      <c r="N111" s="166"/>
      <c r="O111" s="164"/>
      <c r="P111" s="164"/>
      <c r="Q111" s="164"/>
      <c r="R111" s="164"/>
      <c r="S111" s="166"/>
      <c r="T111" s="166"/>
      <c r="U111" s="166"/>
      <c r="V111" s="166"/>
      <c r="W111" s="164"/>
      <c r="X111" s="164"/>
      <c r="Y111" s="164"/>
      <c r="Z111" s="164"/>
      <c r="AA111" s="166"/>
      <c r="AB111" s="166"/>
      <c r="AC111" s="166"/>
      <c r="AD111" s="166"/>
      <c r="AE111" s="80"/>
      <c r="AF111" s="80"/>
      <c r="AG111" s="80"/>
      <c r="AK111" s="4"/>
      <c r="AL111" s="4"/>
      <c r="AM111" s="4"/>
    </row>
    <row r="112" spans="1:181" s="8" customFormat="1" ht="35.25" customHeight="1">
      <c r="A112" s="134">
        <v>78</v>
      </c>
      <c r="B112" s="144" t="s">
        <v>71</v>
      </c>
      <c r="C112" s="109" t="s">
        <v>188</v>
      </c>
      <c r="D112" s="152"/>
      <c r="E112" s="152">
        <v>2</v>
      </c>
      <c r="F112" s="152"/>
      <c r="G112" s="164"/>
      <c r="H112" s="164"/>
      <c r="I112" s="164"/>
      <c r="J112" s="164"/>
      <c r="K112" s="166">
        <v>30</v>
      </c>
      <c r="L112" s="170"/>
      <c r="M112" s="166"/>
      <c r="N112" s="166">
        <v>2</v>
      </c>
      <c r="O112" s="164"/>
      <c r="P112" s="164"/>
      <c r="Q112" s="164"/>
      <c r="R112" s="164"/>
      <c r="S112" s="166"/>
      <c r="T112" s="166"/>
      <c r="U112" s="166"/>
      <c r="V112" s="166"/>
      <c r="W112" s="164"/>
      <c r="X112" s="164"/>
      <c r="Y112" s="164"/>
      <c r="Z112" s="164"/>
      <c r="AA112" s="166"/>
      <c r="AB112" s="166"/>
      <c r="AC112" s="166"/>
      <c r="AD112" s="166"/>
      <c r="AE112" s="80">
        <f t="shared" si="10"/>
        <v>30</v>
      </c>
      <c r="AF112" s="80">
        <v>50</v>
      </c>
      <c r="AG112" s="80">
        <f t="shared" si="13"/>
        <v>2</v>
      </c>
      <c r="AK112" s="4"/>
      <c r="AL112" s="4"/>
      <c r="AM112" s="4"/>
    </row>
    <row r="113" spans="1:39" s="8" customFormat="1" ht="35.25" customHeight="1">
      <c r="A113" s="134">
        <v>79</v>
      </c>
      <c r="B113" s="140" t="s">
        <v>72</v>
      </c>
      <c r="C113" s="109" t="s">
        <v>194</v>
      </c>
      <c r="D113" s="152"/>
      <c r="E113" s="152">
        <v>2</v>
      </c>
      <c r="F113" s="152"/>
      <c r="G113" s="164"/>
      <c r="H113" s="164"/>
      <c r="I113" s="164"/>
      <c r="J113" s="164"/>
      <c r="K113" s="166"/>
      <c r="L113" s="166">
        <v>30</v>
      </c>
      <c r="M113" s="166"/>
      <c r="N113" s="166">
        <v>2</v>
      </c>
      <c r="O113" s="164"/>
      <c r="P113" s="164"/>
      <c r="Q113" s="164"/>
      <c r="R113" s="164"/>
      <c r="S113" s="166"/>
      <c r="T113" s="166"/>
      <c r="U113" s="166"/>
      <c r="V113" s="166"/>
      <c r="W113" s="164"/>
      <c r="X113" s="164"/>
      <c r="Y113" s="164"/>
      <c r="Z113" s="164"/>
      <c r="AA113" s="166"/>
      <c r="AB113" s="166"/>
      <c r="AC113" s="166"/>
      <c r="AD113" s="166"/>
      <c r="AE113" s="80">
        <f t="shared" si="10"/>
        <v>30</v>
      </c>
      <c r="AF113" s="80">
        <v>50</v>
      </c>
      <c r="AG113" s="80">
        <f t="shared" si="13"/>
        <v>2</v>
      </c>
      <c r="AK113" s="4"/>
      <c r="AL113" s="4"/>
      <c r="AM113" s="4"/>
    </row>
    <row r="114" spans="1:39" s="8" customFormat="1" ht="35.25" customHeight="1">
      <c r="A114" s="134">
        <v>80</v>
      </c>
      <c r="B114" s="140" t="s">
        <v>81</v>
      </c>
      <c r="C114" s="109" t="s">
        <v>209</v>
      </c>
      <c r="D114" s="152"/>
      <c r="E114" s="152">
        <v>2</v>
      </c>
      <c r="F114" s="152"/>
      <c r="G114" s="164"/>
      <c r="H114" s="164"/>
      <c r="I114" s="164"/>
      <c r="J114" s="164"/>
      <c r="K114" s="166"/>
      <c r="L114" s="166">
        <v>30</v>
      </c>
      <c r="M114" s="166"/>
      <c r="N114" s="166">
        <v>2</v>
      </c>
      <c r="O114" s="164"/>
      <c r="P114" s="164"/>
      <c r="Q114" s="164"/>
      <c r="R114" s="164"/>
      <c r="S114" s="166"/>
      <c r="T114" s="166"/>
      <c r="U114" s="166"/>
      <c r="V114" s="166"/>
      <c r="W114" s="164"/>
      <c r="X114" s="164"/>
      <c r="Y114" s="164"/>
      <c r="Z114" s="164"/>
      <c r="AA114" s="166"/>
      <c r="AB114" s="166"/>
      <c r="AC114" s="166"/>
      <c r="AD114" s="166"/>
      <c r="AE114" s="80">
        <f t="shared" si="10"/>
        <v>30</v>
      </c>
      <c r="AF114" s="80">
        <v>50</v>
      </c>
      <c r="AG114" s="80">
        <f t="shared" si="13"/>
        <v>2</v>
      </c>
      <c r="AK114" s="4"/>
      <c r="AL114" s="4"/>
      <c r="AM114" s="4"/>
    </row>
    <row r="115" spans="1:39" s="49" customFormat="1" ht="35.25" customHeight="1">
      <c r="A115" s="137">
        <v>81</v>
      </c>
      <c r="B115" s="140" t="s">
        <v>73</v>
      </c>
      <c r="C115" s="109" t="s">
        <v>190</v>
      </c>
      <c r="D115" s="152"/>
      <c r="E115" s="152">
        <v>3</v>
      </c>
      <c r="F115" s="152"/>
      <c r="G115" s="164"/>
      <c r="H115" s="164"/>
      <c r="I115" s="164"/>
      <c r="J115" s="164"/>
      <c r="K115" s="166"/>
      <c r="L115" s="166"/>
      <c r="M115" s="166"/>
      <c r="N115" s="166"/>
      <c r="O115" s="164"/>
      <c r="P115" s="164"/>
      <c r="Q115" s="164">
        <v>30</v>
      </c>
      <c r="R115" s="164">
        <v>2</v>
      </c>
      <c r="S115" s="166"/>
      <c r="T115" s="166"/>
      <c r="U115" s="166"/>
      <c r="V115" s="166"/>
      <c r="W115" s="164"/>
      <c r="X115" s="164"/>
      <c r="Y115" s="164"/>
      <c r="Z115" s="164"/>
      <c r="AA115" s="166"/>
      <c r="AB115" s="166"/>
      <c r="AC115" s="166"/>
      <c r="AD115" s="166"/>
      <c r="AE115" s="103">
        <f t="shared" si="10"/>
        <v>30</v>
      </c>
      <c r="AF115" s="103">
        <v>50</v>
      </c>
      <c r="AG115" s="103">
        <f t="shared" si="13"/>
        <v>2</v>
      </c>
      <c r="AK115" s="48"/>
      <c r="AL115" s="48"/>
      <c r="AM115" s="48"/>
    </row>
    <row r="116" spans="1:39" s="8" customFormat="1" ht="35.25" customHeight="1">
      <c r="A116" s="134">
        <v>82</v>
      </c>
      <c r="B116" s="140" t="s">
        <v>74</v>
      </c>
      <c r="C116" s="109" t="s">
        <v>193</v>
      </c>
      <c r="D116" s="152"/>
      <c r="E116" s="152">
        <v>4</v>
      </c>
      <c r="F116" s="152"/>
      <c r="G116" s="164"/>
      <c r="H116" s="164"/>
      <c r="I116" s="164"/>
      <c r="J116" s="164"/>
      <c r="K116" s="166"/>
      <c r="L116" s="166"/>
      <c r="M116" s="166"/>
      <c r="N116" s="166"/>
      <c r="O116" s="164"/>
      <c r="P116" s="164"/>
      <c r="Q116" s="164"/>
      <c r="R116" s="164"/>
      <c r="S116" s="166"/>
      <c r="T116" s="166">
        <v>30</v>
      </c>
      <c r="U116" s="166"/>
      <c r="V116" s="166">
        <v>2</v>
      </c>
      <c r="W116" s="164"/>
      <c r="X116" s="164"/>
      <c r="Y116" s="164"/>
      <c r="Z116" s="164"/>
      <c r="AA116" s="166"/>
      <c r="AB116" s="166"/>
      <c r="AC116" s="166"/>
      <c r="AD116" s="166"/>
      <c r="AE116" s="80">
        <f t="shared" si="10"/>
        <v>30</v>
      </c>
      <c r="AF116" s="80">
        <v>50</v>
      </c>
      <c r="AG116" s="80">
        <f t="shared" si="13"/>
        <v>2</v>
      </c>
      <c r="AK116" s="4"/>
      <c r="AL116" s="4"/>
      <c r="AM116" s="4"/>
    </row>
    <row r="117" spans="1:39" s="8" customFormat="1" ht="35.25" customHeight="1">
      <c r="A117" s="134">
        <v>83</v>
      </c>
      <c r="B117" s="140" t="s">
        <v>75</v>
      </c>
      <c r="C117" s="109" t="s">
        <v>194</v>
      </c>
      <c r="D117" s="152"/>
      <c r="E117" s="152">
        <v>4</v>
      </c>
      <c r="F117" s="152"/>
      <c r="G117" s="164"/>
      <c r="H117" s="164"/>
      <c r="I117" s="164"/>
      <c r="J117" s="164"/>
      <c r="K117" s="166"/>
      <c r="L117" s="166"/>
      <c r="M117" s="166"/>
      <c r="N117" s="166"/>
      <c r="O117" s="164"/>
      <c r="P117" s="164"/>
      <c r="Q117" s="164"/>
      <c r="R117" s="164"/>
      <c r="S117" s="166"/>
      <c r="T117" s="166">
        <v>30</v>
      </c>
      <c r="U117" s="166"/>
      <c r="V117" s="166">
        <v>2</v>
      </c>
      <c r="W117" s="164"/>
      <c r="X117" s="164"/>
      <c r="Y117" s="164"/>
      <c r="Z117" s="164"/>
      <c r="AA117" s="166"/>
      <c r="AB117" s="166"/>
      <c r="AC117" s="166"/>
      <c r="AD117" s="166"/>
      <c r="AE117" s="80">
        <f t="shared" si="10"/>
        <v>30</v>
      </c>
      <c r="AF117" s="80">
        <v>50</v>
      </c>
      <c r="AG117" s="80">
        <f t="shared" si="13"/>
        <v>2</v>
      </c>
      <c r="AK117" s="4"/>
      <c r="AL117" s="4"/>
      <c r="AM117" s="4"/>
    </row>
    <row r="118" spans="1:39" s="8" customFormat="1" ht="35.25" customHeight="1">
      <c r="A118" s="134">
        <v>84</v>
      </c>
      <c r="B118" s="140" t="s">
        <v>76</v>
      </c>
      <c r="C118" s="109" t="s">
        <v>191</v>
      </c>
      <c r="D118" s="152"/>
      <c r="E118" s="152">
        <v>5</v>
      </c>
      <c r="F118" s="152"/>
      <c r="G118" s="164"/>
      <c r="H118" s="164"/>
      <c r="I118" s="164"/>
      <c r="J118" s="164"/>
      <c r="K118" s="166"/>
      <c r="L118" s="166"/>
      <c r="M118" s="166"/>
      <c r="N118" s="166"/>
      <c r="O118" s="164"/>
      <c r="P118" s="164"/>
      <c r="Q118" s="164"/>
      <c r="R118" s="164"/>
      <c r="S118" s="166"/>
      <c r="T118" s="166"/>
      <c r="U118" s="166"/>
      <c r="V118" s="166"/>
      <c r="W118" s="164"/>
      <c r="X118" s="164">
        <v>30</v>
      </c>
      <c r="Y118" s="164"/>
      <c r="Z118" s="164">
        <v>2</v>
      </c>
      <c r="AA118" s="166"/>
      <c r="AB118" s="166"/>
      <c r="AC118" s="166"/>
      <c r="AD118" s="166"/>
      <c r="AE118" s="80">
        <f t="shared" si="10"/>
        <v>30</v>
      </c>
      <c r="AF118" s="80">
        <v>50</v>
      </c>
      <c r="AG118" s="80">
        <f t="shared" si="13"/>
        <v>2</v>
      </c>
      <c r="AK118" s="4"/>
      <c r="AL118" s="4"/>
      <c r="AM118" s="4"/>
    </row>
    <row r="119" spans="1:39" s="8" customFormat="1" ht="35.25" customHeight="1">
      <c r="A119" s="134">
        <v>85</v>
      </c>
      <c r="B119" s="140" t="s">
        <v>85</v>
      </c>
      <c r="C119" s="109" t="s">
        <v>192</v>
      </c>
      <c r="D119" s="152"/>
      <c r="E119" s="152">
        <v>5</v>
      </c>
      <c r="F119" s="152"/>
      <c r="G119" s="164"/>
      <c r="H119" s="164"/>
      <c r="I119" s="164"/>
      <c r="J119" s="164"/>
      <c r="K119" s="166"/>
      <c r="L119" s="166"/>
      <c r="M119" s="166"/>
      <c r="N119" s="166"/>
      <c r="O119" s="164"/>
      <c r="P119" s="164"/>
      <c r="Q119" s="164"/>
      <c r="R119" s="164"/>
      <c r="S119" s="166"/>
      <c r="T119" s="166"/>
      <c r="U119" s="166"/>
      <c r="V119" s="166"/>
      <c r="W119" s="164"/>
      <c r="X119" s="164">
        <v>30</v>
      </c>
      <c r="Y119" s="164"/>
      <c r="Z119" s="164">
        <v>2</v>
      </c>
      <c r="AA119" s="166"/>
      <c r="AB119" s="166"/>
      <c r="AC119" s="166"/>
      <c r="AD119" s="166"/>
      <c r="AE119" s="80">
        <f t="shared" si="10"/>
        <v>30</v>
      </c>
      <c r="AF119" s="80">
        <v>50</v>
      </c>
      <c r="AG119" s="80">
        <f t="shared" si="13"/>
        <v>2</v>
      </c>
      <c r="AK119" s="4"/>
      <c r="AL119" s="4"/>
      <c r="AM119" s="4"/>
    </row>
    <row r="120" spans="1:39" s="8" customFormat="1" ht="30.75" customHeight="1">
      <c r="A120" s="274" t="s">
        <v>101</v>
      </c>
      <c r="B120" s="275"/>
      <c r="C120" s="145"/>
      <c r="D120" s="171"/>
      <c r="E120" s="171"/>
      <c r="F120" s="172"/>
      <c r="G120" s="173"/>
      <c r="H120" s="173"/>
      <c r="I120" s="173"/>
      <c r="J120" s="173"/>
      <c r="K120" s="173">
        <f>SUM(K112:K119)</f>
        <v>30</v>
      </c>
      <c r="L120" s="173">
        <f t="shared" ref="L120:AG120" si="16">SUM(L112:L119)</f>
        <v>60</v>
      </c>
      <c r="M120" s="173">
        <f t="shared" si="16"/>
        <v>0</v>
      </c>
      <c r="N120" s="173">
        <f t="shared" si="16"/>
        <v>6</v>
      </c>
      <c r="O120" s="173">
        <f t="shared" si="16"/>
        <v>0</v>
      </c>
      <c r="P120" s="173">
        <f t="shared" si="16"/>
        <v>0</v>
      </c>
      <c r="Q120" s="173">
        <f t="shared" si="16"/>
        <v>30</v>
      </c>
      <c r="R120" s="173">
        <f t="shared" si="16"/>
        <v>2</v>
      </c>
      <c r="S120" s="173">
        <f t="shared" si="16"/>
        <v>0</v>
      </c>
      <c r="T120" s="173">
        <f t="shared" si="16"/>
        <v>60</v>
      </c>
      <c r="U120" s="173">
        <f t="shared" si="16"/>
        <v>0</v>
      </c>
      <c r="V120" s="173">
        <f t="shared" si="16"/>
        <v>4</v>
      </c>
      <c r="W120" s="173">
        <f t="shared" si="16"/>
        <v>0</v>
      </c>
      <c r="X120" s="173">
        <f t="shared" si="16"/>
        <v>60</v>
      </c>
      <c r="Y120" s="173">
        <f t="shared" si="16"/>
        <v>0</v>
      </c>
      <c r="Z120" s="173">
        <f t="shared" si="16"/>
        <v>4</v>
      </c>
      <c r="AA120" s="173">
        <f t="shared" si="16"/>
        <v>0</v>
      </c>
      <c r="AB120" s="173">
        <f t="shared" si="16"/>
        <v>0</v>
      </c>
      <c r="AC120" s="173">
        <f t="shared" si="16"/>
        <v>0</v>
      </c>
      <c r="AD120" s="173">
        <f t="shared" si="16"/>
        <v>0</v>
      </c>
      <c r="AE120" s="146">
        <f t="shared" si="16"/>
        <v>240</v>
      </c>
      <c r="AF120" s="146">
        <f t="shared" si="16"/>
        <v>400</v>
      </c>
      <c r="AG120" s="146">
        <f t="shared" si="16"/>
        <v>16</v>
      </c>
      <c r="AK120" s="4"/>
      <c r="AL120" s="4"/>
      <c r="AM120" s="4"/>
    </row>
    <row r="121" spans="1:39" ht="32.25" customHeight="1">
      <c r="A121" s="257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9"/>
    </row>
    <row r="122" spans="1:39" ht="32.25" customHeight="1">
      <c r="A122" s="195"/>
      <c r="B122" s="195"/>
      <c r="C122" s="32"/>
      <c r="D122" s="32"/>
      <c r="E122" s="32"/>
      <c r="F122" s="32"/>
      <c r="G122" s="30"/>
      <c r="H122" s="30"/>
      <c r="I122" s="30"/>
      <c r="J122" s="56"/>
      <c r="K122" s="30"/>
      <c r="L122" s="30"/>
      <c r="M122" s="30"/>
      <c r="N122" s="56"/>
      <c r="O122" s="30"/>
      <c r="P122" s="30"/>
      <c r="Q122" s="30"/>
      <c r="R122" s="56"/>
      <c r="S122" s="30"/>
      <c r="T122" s="30"/>
      <c r="U122" s="30"/>
      <c r="V122" s="56"/>
      <c r="W122" s="30"/>
      <c r="X122" s="30"/>
      <c r="Y122" s="30"/>
      <c r="Z122" s="56"/>
      <c r="AA122" s="30"/>
      <c r="AB122" s="30"/>
      <c r="AC122" s="30"/>
      <c r="AD122" s="56"/>
      <c r="AE122" s="30"/>
      <c r="AF122" s="30"/>
      <c r="AG122" s="30"/>
    </row>
    <row r="123" spans="1:39" ht="32.25" customHeight="1">
      <c r="A123" s="263" t="s">
        <v>146</v>
      </c>
      <c r="B123" s="263"/>
      <c r="C123" s="32"/>
      <c r="D123" s="32"/>
      <c r="E123" s="32"/>
      <c r="F123" s="32"/>
      <c r="G123" s="57">
        <f t="shared" ref="G123:AD123" si="17">G26+G55+G74+G110</f>
        <v>90</v>
      </c>
      <c r="H123" s="57">
        <f t="shared" si="17"/>
        <v>345</v>
      </c>
      <c r="I123" s="57">
        <f t="shared" si="17"/>
        <v>0</v>
      </c>
      <c r="J123" s="57">
        <f t="shared" si="17"/>
        <v>30</v>
      </c>
      <c r="K123" s="57">
        <f t="shared" si="17"/>
        <v>60</v>
      </c>
      <c r="L123" s="57">
        <f t="shared" si="17"/>
        <v>275</v>
      </c>
      <c r="M123" s="57">
        <f t="shared" si="17"/>
        <v>10</v>
      </c>
      <c r="N123" s="57">
        <f t="shared" si="17"/>
        <v>30</v>
      </c>
      <c r="O123" s="57">
        <f t="shared" si="17"/>
        <v>50</v>
      </c>
      <c r="P123" s="57">
        <f t="shared" si="17"/>
        <v>295</v>
      </c>
      <c r="Q123" s="57">
        <f t="shared" si="17"/>
        <v>60</v>
      </c>
      <c r="R123" s="57">
        <f t="shared" si="17"/>
        <v>30</v>
      </c>
      <c r="S123" s="57">
        <f t="shared" si="17"/>
        <v>60</v>
      </c>
      <c r="T123" s="57">
        <f t="shared" si="17"/>
        <v>290</v>
      </c>
      <c r="U123" s="57">
        <f t="shared" si="17"/>
        <v>25</v>
      </c>
      <c r="V123" s="57">
        <f t="shared" si="17"/>
        <v>30</v>
      </c>
      <c r="W123" s="57">
        <f t="shared" si="17"/>
        <v>30</v>
      </c>
      <c r="X123" s="57">
        <f t="shared" si="17"/>
        <v>320</v>
      </c>
      <c r="Y123" s="57">
        <f t="shared" si="17"/>
        <v>15</v>
      </c>
      <c r="Z123" s="57">
        <f t="shared" si="17"/>
        <v>30</v>
      </c>
      <c r="AA123" s="57">
        <f t="shared" si="17"/>
        <v>0</v>
      </c>
      <c r="AB123" s="57">
        <f t="shared" si="17"/>
        <v>270</v>
      </c>
      <c r="AC123" s="57">
        <f t="shared" si="17"/>
        <v>30</v>
      </c>
      <c r="AD123" s="57">
        <f t="shared" si="17"/>
        <v>30</v>
      </c>
      <c r="AE123" s="57">
        <f t="shared" ref="AE123:AE128" si="18">SUM(G123:I123)+SUM(K123:M123)+SUM(O123:Q123)+SUM(S123:U123)+SUM(W123:Y123)+SUM(AA123:AC123)</f>
        <v>2225</v>
      </c>
      <c r="AF123" s="57">
        <f>AF26+AF55+AF74+AF110</f>
        <v>4510</v>
      </c>
      <c r="AG123" s="1">
        <f t="shared" ref="AG123:AG128" si="19">J123+N123+R123+V123+Z123+AD123</f>
        <v>180</v>
      </c>
    </row>
    <row r="124" spans="1:39" ht="32.25" customHeight="1">
      <c r="A124" s="55"/>
      <c r="B124" s="55" t="s">
        <v>147</v>
      </c>
      <c r="C124" s="32"/>
      <c r="D124" s="32"/>
      <c r="E124" s="32"/>
      <c r="F124" s="32"/>
      <c r="G124" s="57">
        <f t="shared" ref="G124:AD124" si="20">G26+G55+G88+G110</f>
        <v>90</v>
      </c>
      <c r="H124" s="57">
        <f t="shared" si="20"/>
        <v>345</v>
      </c>
      <c r="I124" s="57">
        <f t="shared" si="20"/>
        <v>0</v>
      </c>
      <c r="J124" s="57">
        <f t="shared" si="20"/>
        <v>30</v>
      </c>
      <c r="K124" s="57">
        <f t="shared" si="20"/>
        <v>120</v>
      </c>
      <c r="L124" s="57">
        <f t="shared" si="20"/>
        <v>240</v>
      </c>
      <c r="M124" s="57">
        <f t="shared" si="20"/>
        <v>0</v>
      </c>
      <c r="N124" s="57">
        <f t="shared" si="20"/>
        <v>30</v>
      </c>
      <c r="O124" s="57">
        <f t="shared" si="20"/>
        <v>30</v>
      </c>
      <c r="P124" s="57">
        <f t="shared" si="20"/>
        <v>330</v>
      </c>
      <c r="Q124" s="57">
        <f t="shared" si="20"/>
        <v>50</v>
      </c>
      <c r="R124" s="57">
        <f t="shared" si="20"/>
        <v>30</v>
      </c>
      <c r="S124" s="57">
        <f t="shared" si="20"/>
        <v>0</v>
      </c>
      <c r="T124" s="57">
        <f t="shared" si="20"/>
        <v>420</v>
      </c>
      <c r="U124" s="57">
        <f t="shared" si="20"/>
        <v>15</v>
      </c>
      <c r="V124" s="57">
        <f t="shared" si="20"/>
        <v>30</v>
      </c>
      <c r="W124" s="57">
        <f t="shared" si="20"/>
        <v>60</v>
      </c>
      <c r="X124" s="57">
        <f t="shared" si="20"/>
        <v>285</v>
      </c>
      <c r="Y124" s="57">
        <f t="shared" si="20"/>
        <v>15</v>
      </c>
      <c r="Z124" s="57">
        <f t="shared" si="20"/>
        <v>30</v>
      </c>
      <c r="AA124" s="57">
        <f t="shared" si="20"/>
        <v>0</v>
      </c>
      <c r="AB124" s="57">
        <f t="shared" si="20"/>
        <v>255</v>
      </c>
      <c r="AC124" s="57">
        <f t="shared" si="20"/>
        <v>30</v>
      </c>
      <c r="AD124" s="57">
        <f t="shared" si="20"/>
        <v>30</v>
      </c>
      <c r="AE124" s="57">
        <f t="shared" si="18"/>
        <v>2285</v>
      </c>
      <c r="AF124" s="57">
        <f>AF26+AF55+AF88+AF110</f>
        <v>4510</v>
      </c>
      <c r="AG124" s="1">
        <f t="shared" si="19"/>
        <v>180</v>
      </c>
    </row>
    <row r="125" spans="1:39" ht="32.25" customHeight="1">
      <c r="A125" s="263" t="s">
        <v>148</v>
      </c>
      <c r="B125" s="263"/>
      <c r="C125" s="32"/>
      <c r="D125" s="32"/>
      <c r="E125" s="32"/>
      <c r="F125" s="32"/>
      <c r="G125" s="57">
        <f t="shared" ref="G125:AD125" si="21">G26+G55+G100+G110</f>
        <v>90</v>
      </c>
      <c r="H125" s="57">
        <f t="shared" si="21"/>
        <v>345</v>
      </c>
      <c r="I125" s="57">
        <f t="shared" si="21"/>
        <v>0</v>
      </c>
      <c r="J125" s="57">
        <f t="shared" si="21"/>
        <v>30</v>
      </c>
      <c r="K125" s="57">
        <f t="shared" si="21"/>
        <v>60</v>
      </c>
      <c r="L125" s="57">
        <f t="shared" si="21"/>
        <v>300</v>
      </c>
      <c r="M125" s="57">
        <f t="shared" si="21"/>
        <v>0</v>
      </c>
      <c r="N125" s="57">
        <f t="shared" si="21"/>
        <v>30</v>
      </c>
      <c r="O125" s="57">
        <f t="shared" si="21"/>
        <v>0</v>
      </c>
      <c r="P125" s="57">
        <f t="shared" si="21"/>
        <v>345</v>
      </c>
      <c r="Q125" s="57">
        <f t="shared" si="21"/>
        <v>60</v>
      </c>
      <c r="R125" s="57">
        <f t="shared" si="21"/>
        <v>30</v>
      </c>
      <c r="S125" s="57">
        <f t="shared" si="21"/>
        <v>0</v>
      </c>
      <c r="T125" s="57">
        <f t="shared" si="21"/>
        <v>420</v>
      </c>
      <c r="U125" s="57">
        <f t="shared" si="21"/>
        <v>15</v>
      </c>
      <c r="V125" s="57">
        <f t="shared" si="21"/>
        <v>30</v>
      </c>
      <c r="W125" s="57">
        <f t="shared" si="21"/>
        <v>30</v>
      </c>
      <c r="X125" s="57">
        <f t="shared" si="21"/>
        <v>315</v>
      </c>
      <c r="Y125" s="57">
        <f t="shared" si="21"/>
        <v>15</v>
      </c>
      <c r="Z125" s="57">
        <f t="shared" si="21"/>
        <v>30</v>
      </c>
      <c r="AA125" s="57">
        <f t="shared" si="21"/>
        <v>0</v>
      </c>
      <c r="AB125" s="57">
        <f t="shared" si="21"/>
        <v>255</v>
      </c>
      <c r="AC125" s="57">
        <f t="shared" si="21"/>
        <v>30</v>
      </c>
      <c r="AD125" s="57">
        <f t="shared" si="21"/>
        <v>30</v>
      </c>
      <c r="AE125" s="57">
        <f t="shared" si="18"/>
        <v>2280</v>
      </c>
      <c r="AF125" s="57">
        <f>AF26+AF55+AF100+AF110</f>
        <v>4510</v>
      </c>
      <c r="AG125" s="1">
        <f t="shared" si="19"/>
        <v>180</v>
      </c>
    </row>
    <row r="126" spans="1:39" ht="76.5" customHeight="1">
      <c r="A126" s="58"/>
      <c r="B126" s="59" t="s">
        <v>249</v>
      </c>
      <c r="C126" s="32"/>
      <c r="D126" s="32"/>
      <c r="E126" s="32"/>
      <c r="F126" s="32"/>
      <c r="G126" s="60">
        <f t="shared" ref="G126:AD126" si="22">G123+G134</f>
        <v>94</v>
      </c>
      <c r="H126" s="60">
        <f t="shared" si="22"/>
        <v>347</v>
      </c>
      <c r="I126" s="60">
        <f t="shared" si="22"/>
        <v>0</v>
      </c>
      <c r="J126" s="60">
        <f t="shared" si="22"/>
        <v>30</v>
      </c>
      <c r="K126" s="60">
        <f t="shared" si="22"/>
        <v>60</v>
      </c>
      <c r="L126" s="60">
        <f t="shared" si="22"/>
        <v>305</v>
      </c>
      <c r="M126" s="60">
        <f t="shared" si="22"/>
        <v>10</v>
      </c>
      <c r="N126" s="60">
        <f t="shared" si="22"/>
        <v>30</v>
      </c>
      <c r="O126" s="60">
        <f t="shared" si="22"/>
        <v>50</v>
      </c>
      <c r="P126" s="60">
        <f t="shared" si="22"/>
        <v>325</v>
      </c>
      <c r="Q126" s="60">
        <f t="shared" si="22"/>
        <v>60</v>
      </c>
      <c r="R126" s="60">
        <f t="shared" si="22"/>
        <v>30</v>
      </c>
      <c r="S126" s="60">
        <f t="shared" si="22"/>
        <v>60</v>
      </c>
      <c r="T126" s="60">
        <f t="shared" si="22"/>
        <v>290</v>
      </c>
      <c r="U126" s="60">
        <f t="shared" si="22"/>
        <v>25</v>
      </c>
      <c r="V126" s="60">
        <f t="shared" si="22"/>
        <v>30</v>
      </c>
      <c r="W126" s="60">
        <f t="shared" si="22"/>
        <v>30</v>
      </c>
      <c r="X126" s="60">
        <f t="shared" si="22"/>
        <v>320</v>
      </c>
      <c r="Y126" s="60">
        <f t="shared" si="22"/>
        <v>15</v>
      </c>
      <c r="Z126" s="60">
        <f t="shared" si="22"/>
        <v>30</v>
      </c>
      <c r="AA126" s="60">
        <f t="shared" si="22"/>
        <v>0</v>
      </c>
      <c r="AB126" s="60">
        <f t="shared" si="22"/>
        <v>270</v>
      </c>
      <c r="AC126" s="60">
        <f t="shared" si="22"/>
        <v>30</v>
      </c>
      <c r="AD126" s="60">
        <f t="shared" si="22"/>
        <v>30</v>
      </c>
      <c r="AE126" s="60">
        <f t="shared" si="18"/>
        <v>2291</v>
      </c>
      <c r="AF126" s="60">
        <f>AF123+AF134</f>
        <v>4576</v>
      </c>
      <c r="AG126" s="1">
        <f t="shared" si="19"/>
        <v>180</v>
      </c>
    </row>
    <row r="127" spans="1:39" ht="76.5" customHeight="1">
      <c r="A127" s="58"/>
      <c r="B127" s="59" t="s">
        <v>248</v>
      </c>
      <c r="C127" s="32"/>
      <c r="D127" s="32"/>
      <c r="E127" s="32"/>
      <c r="F127" s="32"/>
      <c r="G127" s="60">
        <f t="shared" ref="G127:AD127" si="23">G124+G134</f>
        <v>94</v>
      </c>
      <c r="H127" s="60">
        <f t="shared" si="23"/>
        <v>347</v>
      </c>
      <c r="I127" s="60">
        <f t="shared" si="23"/>
        <v>0</v>
      </c>
      <c r="J127" s="60">
        <f t="shared" si="23"/>
        <v>30</v>
      </c>
      <c r="K127" s="60">
        <f t="shared" si="23"/>
        <v>120</v>
      </c>
      <c r="L127" s="60">
        <f t="shared" si="23"/>
        <v>270</v>
      </c>
      <c r="M127" s="60">
        <f t="shared" si="23"/>
        <v>0</v>
      </c>
      <c r="N127" s="60">
        <f t="shared" si="23"/>
        <v>30</v>
      </c>
      <c r="O127" s="60">
        <f t="shared" si="23"/>
        <v>30</v>
      </c>
      <c r="P127" s="60">
        <f t="shared" si="23"/>
        <v>360</v>
      </c>
      <c r="Q127" s="60">
        <f t="shared" si="23"/>
        <v>50</v>
      </c>
      <c r="R127" s="60">
        <f t="shared" si="23"/>
        <v>30</v>
      </c>
      <c r="S127" s="60">
        <f t="shared" si="23"/>
        <v>0</v>
      </c>
      <c r="T127" s="60">
        <f t="shared" si="23"/>
        <v>420</v>
      </c>
      <c r="U127" s="60">
        <f t="shared" si="23"/>
        <v>15</v>
      </c>
      <c r="V127" s="60">
        <f t="shared" si="23"/>
        <v>30</v>
      </c>
      <c r="W127" s="60">
        <f t="shared" si="23"/>
        <v>60</v>
      </c>
      <c r="X127" s="60">
        <f t="shared" si="23"/>
        <v>285</v>
      </c>
      <c r="Y127" s="60">
        <f t="shared" si="23"/>
        <v>15</v>
      </c>
      <c r="Z127" s="60">
        <f t="shared" si="23"/>
        <v>30</v>
      </c>
      <c r="AA127" s="60">
        <f t="shared" si="23"/>
        <v>0</v>
      </c>
      <c r="AB127" s="60">
        <f t="shared" si="23"/>
        <v>255</v>
      </c>
      <c r="AC127" s="60">
        <f t="shared" si="23"/>
        <v>30</v>
      </c>
      <c r="AD127" s="60">
        <f t="shared" si="23"/>
        <v>30</v>
      </c>
      <c r="AE127" s="60">
        <f t="shared" si="18"/>
        <v>2351</v>
      </c>
      <c r="AF127" s="60">
        <f>AF124+AF134</f>
        <v>4576</v>
      </c>
      <c r="AG127" s="1">
        <f t="shared" si="19"/>
        <v>180</v>
      </c>
    </row>
    <row r="128" spans="1:39" ht="54.75" customHeight="1">
      <c r="A128" s="272" t="s">
        <v>250</v>
      </c>
      <c r="B128" s="273"/>
      <c r="C128" s="29"/>
      <c r="D128" s="32"/>
      <c r="E128" s="32"/>
      <c r="F128" s="32"/>
      <c r="G128" s="60">
        <f t="shared" ref="G128:AD128" si="24">G125+G134</f>
        <v>94</v>
      </c>
      <c r="H128" s="60">
        <f t="shared" si="24"/>
        <v>347</v>
      </c>
      <c r="I128" s="60">
        <f t="shared" si="24"/>
        <v>0</v>
      </c>
      <c r="J128" s="60">
        <f t="shared" si="24"/>
        <v>30</v>
      </c>
      <c r="K128" s="60">
        <f t="shared" si="24"/>
        <v>60</v>
      </c>
      <c r="L128" s="60">
        <f t="shared" si="24"/>
        <v>330</v>
      </c>
      <c r="M128" s="60">
        <f t="shared" si="24"/>
        <v>0</v>
      </c>
      <c r="N128" s="60">
        <f t="shared" si="24"/>
        <v>30</v>
      </c>
      <c r="O128" s="60">
        <f t="shared" si="24"/>
        <v>0</v>
      </c>
      <c r="P128" s="60">
        <f t="shared" si="24"/>
        <v>375</v>
      </c>
      <c r="Q128" s="60">
        <f t="shared" si="24"/>
        <v>60</v>
      </c>
      <c r="R128" s="60">
        <f t="shared" si="24"/>
        <v>30</v>
      </c>
      <c r="S128" s="60">
        <f t="shared" si="24"/>
        <v>0</v>
      </c>
      <c r="T128" s="60">
        <f t="shared" si="24"/>
        <v>420</v>
      </c>
      <c r="U128" s="60">
        <f t="shared" si="24"/>
        <v>15</v>
      </c>
      <c r="V128" s="60">
        <f t="shared" si="24"/>
        <v>30</v>
      </c>
      <c r="W128" s="60">
        <f t="shared" si="24"/>
        <v>30</v>
      </c>
      <c r="X128" s="60">
        <f t="shared" si="24"/>
        <v>315</v>
      </c>
      <c r="Y128" s="60">
        <f t="shared" si="24"/>
        <v>15</v>
      </c>
      <c r="Z128" s="60">
        <f t="shared" si="24"/>
        <v>30</v>
      </c>
      <c r="AA128" s="60">
        <f t="shared" si="24"/>
        <v>0</v>
      </c>
      <c r="AB128" s="60">
        <f t="shared" si="24"/>
        <v>255</v>
      </c>
      <c r="AC128" s="60">
        <f t="shared" si="24"/>
        <v>30</v>
      </c>
      <c r="AD128" s="60">
        <f t="shared" si="24"/>
        <v>30</v>
      </c>
      <c r="AE128" s="60">
        <f t="shared" si="18"/>
        <v>2346</v>
      </c>
      <c r="AF128" s="60">
        <f>AF125+AF134</f>
        <v>4576</v>
      </c>
      <c r="AG128" s="1">
        <f t="shared" si="19"/>
        <v>180</v>
      </c>
    </row>
    <row r="129" spans="1:38" s="31" customFormat="1" ht="32.25" customHeight="1">
      <c r="A129" s="269" t="s">
        <v>120</v>
      </c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1"/>
    </row>
    <row r="130" spans="1:38" s="35" customFormat="1" ht="32.25" customHeight="1">
      <c r="A130" s="39">
        <v>87</v>
      </c>
      <c r="B130" s="40" t="s">
        <v>33</v>
      </c>
      <c r="C130" s="41" t="s">
        <v>236</v>
      </c>
      <c r="D130" s="42"/>
      <c r="E130" s="42"/>
      <c r="F130" s="42">
        <v>2.2999999999999998</v>
      </c>
      <c r="G130" s="42"/>
      <c r="H130" s="42"/>
      <c r="I130" s="42"/>
      <c r="J130" s="43"/>
      <c r="K130" s="42"/>
      <c r="L130" s="42">
        <v>30</v>
      </c>
      <c r="M130" s="42"/>
      <c r="N130" s="42">
        <v>0</v>
      </c>
      <c r="O130" s="42"/>
      <c r="P130" s="42">
        <v>30</v>
      </c>
      <c r="Q130" s="42"/>
      <c r="R130" s="42">
        <v>0</v>
      </c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>
        <f>SUM(G130:I130)+SUM(K130:M130)+SUM(O130:Q130)+SUM(S130:U130)+SUM(W130:Y130)+SUM(AA130:AC130)</f>
        <v>60</v>
      </c>
      <c r="AF130" s="42">
        <v>60</v>
      </c>
      <c r="AG130" s="42">
        <f>J130+N130+R130+V130+Z130+AD130</f>
        <v>0</v>
      </c>
      <c r="AH130" s="34"/>
      <c r="AI130" s="34"/>
      <c r="AJ130" s="34"/>
      <c r="AK130" s="34"/>
      <c r="AL130" s="34"/>
    </row>
    <row r="131" spans="1:38" s="35" customFormat="1" ht="32.25" customHeight="1">
      <c r="A131" s="45">
        <v>88</v>
      </c>
      <c r="B131" s="40" t="s">
        <v>77</v>
      </c>
      <c r="C131" s="41" t="s">
        <v>237</v>
      </c>
      <c r="D131" s="42"/>
      <c r="E131" s="42"/>
      <c r="F131" s="42">
        <v>1</v>
      </c>
      <c r="G131" s="42">
        <v>4</v>
      </c>
      <c r="H131" s="42"/>
      <c r="I131" s="42"/>
      <c r="J131" s="42">
        <v>0</v>
      </c>
      <c r="K131" s="42"/>
      <c r="L131" s="42"/>
      <c r="M131" s="42"/>
      <c r="N131" s="44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>
        <f>SUM(G131:I131)+SUM(K131:M131)+SUM(O131:Q131)+SUM(S131:U131)+SUM(W131:Y131)+SUM(AA131:AC131)</f>
        <v>4</v>
      </c>
      <c r="AF131" s="44">
        <v>4</v>
      </c>
      <c r="AG131" s="42">
        <f>J131+N131+R131+V131+Z131+AD131</f>
        <v>0</v>
      </c>
      <c r="AH131" s="34"/>
      <c r="AI131" s="34"/>
      <c r="AJ131" s="34"/>
      <c r="AK131" s="34"/>
      <c r="AL131" s="34"/>
    </row>
    <row r="132" spans="1:38" s="35" customFormat="1" ht="32.25" customHeight="1">
      <c r="A132" s="39">
        <v>89</v>
      </c>
      <c r="B132" s="40" t="s">
        <v>113</v>
      </c>
      <c r="C132" s="41" t="s">
        <v>238</v>
      </c>
      <c r="D132" s="42"/>
      <c r="E132" s="42"/>
      <c r="F132" s="42">
        <v>1</v>
      </c>
      <c r="G132" s="42"/>
      <c r="H132" s="42">
        <v>2</v>
      </c>
      <c r="I132" s="42"/>
      <c r="J132" s="42">
        <v>0</v>
      </c>
      <c r="K132" s="42"/>
      <c r="L132" s="42"/>
      <c r="M132" s="42"/>
      <c r="N132" s="44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>
        <f>SUM(G132:I132)+SUM(K132:M132)+SUM(O132:Q132)+SUM(S132:U132)+SUM(W132:Y132)+SUM(AA132:AC132)</f>
        <v>2</v>
      </c>
      <c r="AF132" s="44">
        <v>2</v>
      </c>
      <c r="AG132" s="42">
        <f>J132+N132+R132+V132+Z132+AD132</f>
        <v>0</v>
      </c>
      <c r="AH132" s="34"/>
      <c r="AI132" s="34"/>
      <c r="AJ132" s="34"/>
      <c r="AK132" s="34"/>
      <c r="AL132" s="34"/>
    </row>
    <row r="133" spans="1:38" s="35" customFormat="1" ht="32.25" customHeight="1">
      <c r="A133" s="39">
        <v>90</v>
      </c>
      <c r="B133" s="40" t="s">
        <v>245</v>
      </c>
      <c r="C133" s="41" t="s">
        <v>246</v>
      </c>
      <c r="D133" s="42"/>
      <c r="E133" s="42"/>
      <c r="F133" s="42">
        <v>2</v>
      </c>
      <c r="G133" s="42"/>
      <c r="H133" s="42"/>
      <c r="I133" s="42"/>
      <c r="J133" s="42"/>
      <c r="K133" s="42"/>
      <c r="L133" s="42" t="s">
        <v>266</v>
      </c>
      <c r="M133" s="42"/>
      <c r="N133" s="44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4"/>
      <c r="AG133" s="42">
        <v>0</v>
      </c>
      <c r="AH133" s="34"/>
      <c r="AI133" s="34"/>
      <c r="AJ133" s="34"/>
      <c r="AK133" s="34"/>
      <c r="AL133" s="34"/>
    </row>
    <row r="134" spans="1:38" ht="32.25" customHeight="1">
      <c r="A134" s="195" t="s">
        <v>108</v>
      </c>
      <c r="B134" s="195"/>
      <c r="C134" s="30"/>
      <c r="D134" s="30"/>
      <c r="E134" s="30"/>
      <c r="F134" s="30"/>
      <c r="G134" s="30">
        <f>SUM(G130:G132)</f>
        <v>4</v>
      </c>
      <c r="H134" s="30">
        <f>SUM(H130:H132)</f>
        <v>2</v>
      </c>
      <c r="I134" s="30"/>
      <c r="J134" s="30">
        <f>SUM(J130:J132)</f>
        <v>0</v>
      </c>
      <c r="K134" s="30"/>
      <c r="L134" s="30">
        <f>SUM(L130:L132)</f>
        <v>30</v>
      </c>
      <c r="M134" s="30"/>
      <c r="N134" s="30">
        <f>SUM(N130:N132)</f>
        <v>0</v>
      </c>
      <c r="O134" s="30"/>
      <c r="P134" s="30">
        <f>SUM(P130:P132)</f>
        <v>30</v>
      </c>
      <c r="Q134" s="30"/>
      <c r="R134" s="30">
        <f>SUM(R130:R132)</f>
        <v>0</v>
      </c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>
        <f>SUM(AE130:AE132)</f>
        <v>66</v>
      </c>
      <c r="AF134" s="30">
        <f>SUM(AF130:AF132)</f>
        <v>66</v>
      </c>
      <c r="AG134" s="30">
        <v>0</v>
      </c>
    </row>
    <row r="135" spans="1:38" s="20" customFormat="1" ht="33.75" customHeight="1">
      <c r="A135" s="50"/>
      <c r="B135" s="51" t="s">
        <v>116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>
        <v>120</v>
      </c>
      <c r="AF135" s="33"/>
      <c r="AG135" s="33">
        <v>4</v>
      </c>
      <c r="AH135" s="4"/>
      <c r="AI135" s="4"/>
      <c r="AJ135" s="4"/>
      <c r="AK135" s="4"/>
      <c r="AL135" s="4"/>
    </row>
    <row r="136" spans="1:38" ht="24" customHeight="1">
      <c r="A136" s="265" t="s">
        <v>150</v>
      </c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7"/>
    </row>
    <row r="137" spans="1:38" ht="24.75" customHeight="1">
      <c r="A137" s="180" t="s">
        <v>153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268"/>
    </row>
    <row r="138" spans="1:38" ht="24.75" customHeight="1">
      <c r="A138" s="180" t="s">
        <v>152</v>
      </c>
      <c r="B138" s="18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3"/>
    </row>
    <row r="139" spans="1:38" s="27" customFormat="1" ht="32.25" customHeight="1">
      <c r="A139" s="180" t="s">
        <v>151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268"/>
    </row>
    <row r="140" spans="1:38" ht="25.5" customHeight="1">
      <c r="A140" s="265" t="s">
        <v>105</v>
      </c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7"/>
    </row>
    <row r="141" spans="1:38" s="20" customFormat="1" ht="25.5" customHeight="1">
      <c r="A141" s="180" t="s">
        <v>110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268"/>
    </row>
    <row r="142" spans="1:38" s="20" customFormat="1" ht="25.5" customHeight="1">
      <c r="A142" s="180" t="s">
        <v>111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268"/>
    </row>
    <row r="143" spans="1:38" s="20" customFormat="1" ht="25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8"/>
      <c r="AA143" s="38"/>
      <c r="AB143" s="38"/>
      <c r="AC143" s="38"/>
      <c r="AD143" s="38"/>
      <c r="AE143" s="38"/>
      <c r="AF143" s="38"/>
      <c r="AG143" s="38"/>
    </row>
    <row r="144" spans="1:38" s="20" customFormat="1" ht="26.25" customHeight="1">
      <c r="A144" s="260" t="s">
        <v>104</v>
      </c>
      <c r="B144" s="260"/>
      <c r="C144" s="36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33" s="20" customFormat="1" ht="23.25" customHeight="1">
      <c r="A145" s="54"/>
      <c r="B145" s="54"/>
      <c r="C145" s="54"/>
      <c r="D145" s="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s="20" customFormat="1" ht="32.25" customHeight="1">
      <c r="A146" s="264" t="s">
        <v>142</v>
      </c>
      <c r="B146" s="182"/>
      <c r="C146" s="182"/>
      <c r="D146" s="11"/>
      <c r="E146" s="11"/>
      <c r="F146" s="11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11"/>
      <c r="AF146" s="11"/>
      <c r="AG146" s="11"/>
    </row>
    <row r="147" spans="1:33" s="20" customFormat="1" ht="32.25" customHeight="1">
      <c r="A147" s="182" t="s">
        <v>144</v>
      </c>
      <c r="B147" s="182"/>
      <c r="C147" s="54"/>
      <c r="D147" s="11"/>
      <c r="E147" s="11"/>
      <c r="F147" s="11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11"/>
      <c r="AF147" s="11"/>
      <c r="AG147" s="11"/>
    </row>
    <row r="148" spans="1:33" ht="32.25" customHeight="1">
      <c r="A148" s="182" t="s">
        <v>143</v>
      </c>
      <c r="B148" s="182"/>
      <c r="C148" s="182"/>
      <c r="D148" s="11"/>
      <c r="E148" s="11"/>
      <c r="F148" s="11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6"/>
      <c r="AF148" s="11"/>
      <c r="AG148" s="11"/>
    </row>
    <row r="149" spans="1:33" ht="32.25" customHeight="1">
      <c r="A149" s="182" t="s">
        <v>106</v>
      </c>
      <c r="B149" s="182"/>
      <c r="C149" s="182"/>
      <c r="D149" s="11"/>
      <c r="E149" s="11"/>
      <c r="F149" s="11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11"/>
      <c r="AF149" s="11"/>
      <c r="AG149" s="11"/>
    </row>
    <row r="150" spans="1:33" ht="32.25" customHeight="1">
      <c r="A150" s="182" t="s">
        <v>107</v>
      </c>
      <c r="B150" s="182"/>
      <c r="C150" s="182"/>
      <c r="D150" s="11"/>
      <c r="E150" s="11"/>
      <c r="F150" s="11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11"/>
      <c r="AF150" s="11"/>
      <c r="AG150" s="11"/>
    </row>
    <row r="151" spans="1:33" ht="32.25" customHeight="1">
      <c r="A151" s="8"/>
      <c r="B151" s="256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</row>
    <row r="152" spans="1:33" ht="32.25" customHeight="1">
      <c r="A152" s="8" t="s">
        <v>266</v>
      </c>
      <c r="B152" s="256" t="s">
        <v>247</v>
      </c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256"/>
    </row>
    <row r="153" spans="1:33" ht="32.25" customHeight="1">
      <c r="A153" s="8"/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  <c r="AC153" s="256"/>
      <c r="AD153" s="256"/>
      <c r="AE153" s="256"/>
      <c r="AF153" s="256"/>
      <c r="AG153" s="256"/>
    </row>
    <row r="154" spans="1:33" ht="54.75" customHeight="1">
      <c r="A154" s="8"/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</row>
    <row r="155" spans="1:33" s="20" customFormat="1" ht="32.25" customHeight="1">
      <c r="A155" s="8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</row>
    <row r="156" spans="1:33" s="20" customFormat="1" ht="32.25" customHeight="1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s="20" customFormat="1" ht="32.25" customHeight="1">
      <c r="A157" s="8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</row>
    <row r="158" spans="1:33" s="20" customFormat="1" ht="32.25" customHeight="1">
      <c r="A158" s="13"/>
      <c r="B158" s="14"/>
      <c r="C158" s="15"/>
      <c r="D158" s="16"/>
      <c r="E158" s="17"/>
      <c r="F158" s="16"/>
      <c r="G158" s="16"/>
      <c r="H158" s="16"/>
      <c r="I158" s="16"/>
      <c r="J158" s="16"/>
      <c r="K158" s="16"/>
      <c r="L158" s="16"/>
      <c r="M158" s="18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9"/>
      <c r="AG158" s="16"/>
    </row>
    <row r="159" spans="1:33" s="20" customFormat="1" ht="32.25" customHeight="1">
      <c r="A159" s="13"/>
      <c r="B159" s="14"/>
      <c r="C159" s="15"/>
      <c r="D159" s="16"/>
      <c r="E159" s="17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9"/>
      <c r="AG159" s="16"/>
    </row>
    <row r="160" spans="1:33" s="20" customFormat="1" ht="32.25" customHeight="1">
      <c r="A160" s="13"/>
      <c r="B160" s="14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9"/>
      <c r="AG160" s="16"/>
    </row>
    <row r="161" spans="1:33" s="20" customFormat="1" ht="32.25" customHeight="1">
      <c r="A161" s="13"/>
      <c r="B161" s="14"/>
      <c r="C161" s="15"/>
      <c r="D161" s="16"/>
      <c r="E161" s="16"/>
      <c r="F161" s="16"/>
      <c r="G161" s="21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9"/>
      <c r="AG161" s="18"/>
    </row>
    <row r="162" spans="1:33" ht="32.25" customHeight="1">
      <c r="A162" s="13"/>
      <c r="B162" s="14"/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9"/>
      <c r="AG162" s="16"/>
    </row>
    <row r="163" spans="1:33" ht="32.25" customHeight="1">
      <c r="A163" s="13"/>
      <c r="B163" s="14"/>
      <c r="C163" s="15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255"/>
      <c r="Y163" s="255"/>
      <c r="Z163" s="255"/>
      <c r="AA163" s="255"/>
      <c r="AB163" s="255"/>
      <c r="AC163" s="10"/>
      <c r="AD163" s="10"/>
      <c r="AE163" s="10"/>
      <c r="AF163" s="22"/>
      <c r="AG163" s="10"/>
    </row>
    <row r="164" spans="1:33" ht="32.25" customHeight="1">
      <c r="A164" s="23"/>
      <c r="B164" s="24"/>
      <c r="C164" s="24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255"/>
      <c r="Y164" s="255"/>
      <c r="Z164" s="10"/>
      <c r="AA164" s="10"/>
      <c r="AB164" s="10"/>
      <c r="AC164" s="10"/>
      <c r="AD164" s="10"/>
      <c r="AE164" s="10"/>
      <c r="AF164" s="10"/>
      <c r="AG164" s="10"/>
    </row>
  </sheetData>
  <mergeCells count="115">
    <mergeCell ref="X164:Y164"/>
    <mergeCell ref="X163:AB163"/>
    <mergeCell ref="B155:AG155"/>
    <mergeCell ref="B154:AG154"/>
    <mergeCell ref="B152:AG152"/>
    <mergeCell ref="A121:AG121"/>
    <mergeCell ref="A122:B122"/>
    <mergeCell ref="A144:B144"/>
    <mergeCell ref="A148:C148"/>
    <mergeCell ref="B157:AG157"/>
    <mergeCell ref="B153:AG153"/>
    <mergeCell ref="B151:S151"/>
    <mergeCell ref="A149:C149"/>
    <mergeCell ref="A123:B123"/>
    <mergeCell ref="A125:B125"/>
    <mergeCell ref="A150:C150"/>
    <mergeCell ref="A146:C146"/>
    <mergeCell ref="A136:AG136"/>
    <mergeCell ref="A137:AG137"/>
    <mergeCell ref="A139:AG139"/>
    <mergeCell ref="A140:AG140"/>
    <mergeCell ref="A141:AG141"/>
    <mergeCell ref="A142:AG142"/>
    <mergeCell ref="A129:AG129"/>
    <mergeCell ref="A1:AG1"/>
    <mergeCell ref="O9:R9"/>
    <mergeCell ref="S9:V9"/>
    <mergeCell ref="G7:AG7"/>
    <mergeCell ref="W5:AG5"/>
    <mergeCell ref="G4:T4"/>
    <mergeCell ref="D8:F9"/>
    <mergeCell ref="G8:N8"/>
    <mergeCell ref="O8:V8"/>
    <mergeCell ref="AA9:AD9"/>
    <mergeCell ref="B6:AD6"/>
    <mergeCell ref="D57:D58"/>
    <mergeCell ref="E57:E58"/>
    <mergeCell ref="F57:F58"/>
    <mergeCell ref="G57:G58"/>
    <mergeCell ref="H57:H58"/>
    <mergeCell ref="B5:U5"/>
    <mergeCell ref="AG8:AG10"/>
    <mergeCell ref="A7:F7"/>
    <mergeCell ref="A16:B16"/>
    <mergeCell ref="A21:B21"/>
    <mergeCell ref="A8:A10"/>
    <mergeCell ref="AF8:AF10"/>
    <mergeCell ref="W9:Z9"/>
    <mergeCell ref="G9:J9"/>
    <mergeCell ref="T19:T20"/>
    <mergeCell ref="K9:N9"/>
    <mergeCell ref="A26:B26"/>
    <mergeCell ref="AE19:AE20"/>
    <mergeCell ref="W8:AD8"/>
    <mergeCell ref="L57:L58"/>
    <mergeCell ref="M57:M58"/>
    <mergeCell ref="N57:N58"/>
    <mergeCell ref="O57:O58"/>
    <mergeCell ref="V19:V20"/>
    <mergeCell ref="A56:AG56"/>
    <mergeCell ref="AF19:AF20"/>
    <mergeCell ref="P19:P20"/>
    <mergeCell ref="R19:R20"/>
    <mergeCell ref="AE8:AE10"/>
    <mergeCell ref="A11:AG11"/>
    <mergeCell ref="B8:B10"/>
    <mergeCell ref="C8:C10"/>
    <mergeCell ref="A46:B46"/>
    <mergeCell ref="A27:AG27"/>
    <mergeCell ref="A51:AG51"/>
    <mergeCell ref="J22:J23"/>
    <mergeCell ref="H22:H23"/>
    <mergeCell ref="AG57:AG58"/>
    <mergeCell ref="V57:V58"/>
    <mergeCell ref="W57:W58"/>
    <mergeCell ref="X57:X58"/>
    <mergeCell ref="Y57:Y58"/>
    <mergeCell ref="Z57:Z58"/>
    <mergeCell ref="AA57:AA58"/>
    <mergeCell ref="A134:B134"/>
    <mergeCell ref="A88:B88"/>
    <mergeCell ref="A75:B75"/>
    <mergeCell ref="A57:B58"/>
    <mergeCell ref="A89:B89"/>
    <mergeCell ref="C57:C58"/>
    <mergeCell ref="A111:B111"/>
    <mergeCell ref="A100:B100"/>
    <mergeCell ref="A110:B110"/>
    <mergeCell ref="A128:B128"/>
    <mergeCell ref="A101:B101"/>
    <mergeCell ref="A120:B120"/>
    <mergeCell ref="AF24:AF25"/>
    <mergeCell ref="Q57:Q58"/>
    <mergeCell ref="R57:R58"/>
    <mergeCell ref="S57:S58"/>
    <mergeCell ref="T57:T58"/>
    <mergeCell ref="AE22:AE23"/>
    <mergeCell ref="AF22:AF23"/>
    <mergeCell ref="AB57:AB58"/>
    <mergeCell ref="AC57:AC58"/>
    <mergeCell ref="AD57:AD58"/>
    <mergeCell ref="AF57:AF58"/>
    <mergeCell ref="A138:B138"/>
    <mergeCell ref="A147:B147"/>
    <mergeCell ref="L24:L25"/>
    <mergeCell ref="N24:N25"/>
    <mergeCell ref="AE24:AE25"/>
    <mergeCell ref="A74:B74"/>
    <mergeCell ref="AE57:AE58"/>
    <mergeCell ref="U57:U58"/>
    <mergeCell ref="J57:J58"/>
    <mergeCell ref="K57:K58"/>
    <mergeCell ref="P57:P58"/>
    <mergeCell ref="I57:I58"/>
    <mergeCell ref="A55:B55"/>
  </mergeCells>
  <phoneticPr fontId="0" type="noConversion"/>
  <printOptions horizontalCentered="1" verticalCentered="1"/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 stopień stacjonarne</vt:lpstr>
      <vt:lpstr>'I stopień stacjonarne'!_GoBack</vt:lpstr>
      <vt:lpstr>'I stopień stacjonarne'!Obszar_wydruku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Użytkownik systemu Windows</cp:lastModifiedBy>
  <cp:lastPrinted>2022-01-10T18:34:00Z</cp:lastPrinted>
  <dcterms:created xsi:type="dcterms:W3CDTF">2010-12-06T08:38:47Z</dcterms:created>
  <dcterms:modified xsi:type="dcterms:W3CDTF">2023-07-05T11:37:35Z</dcterms:modified>
</cp:coreProperties>
</file>